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chesternhnet.sharepoint.com/sites/DepartmentofPublicWorksTeam/Shared Documents/General/ENGINEERING/PRIVATE DEVELOPMENT/1 PB Surety/2023 Surety Update_MR/"/>
    </mc:Choice>
  </mc:AlternateContent>
  <xr:revisionPtr revIDLastSave="0" documentId="14_{0D05EF2F-EAB7-434B-AC69-20A4AAFC0C4B}" xr6:coauthVersionLast="47" xr6:coauthVersionMax="47" xr10:uidLastSave="{00000000-0000-0000-0000-000000000000}"/>
  <bookViews>
    <workbookView xWindow="-120" yWindow="-120" windowWidth="29040" windowHeight="15720" xr2:uid="{9E341A11-B6B5-485A-8DF1-D207F7DC7C5E}"/>
  </bookViews>
  <sheets>
    <sheet name="Surety Worksheet 2023" sheetId="1" r:id="rId1"/>
  </sheets>
  <externalReferences>
    <externalReference r:id="rId2"/>
  </externalReferences>
  <definedNames>
    <definedName name="_xlnm.Print_Area" localSheetId="0">'Surety Worksheet 2023'!$A$1:$F$164</definedName>
    <definedName name="_xlnm.Print_Titles" localSheetId="0">'Surety Worksheet 2023'!$7:$8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0" i="1" l="1"/>
  <c r="E148" i="1"/>
  <c r="E146" i="1"/>
  <c r="E145" i="1"/>
  <c r="E144" i="1"/>
  <c r="E142" i="1"/>
  <c r="E141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D50" i="1"/>
  <c r="E50" i="1" s="1"/>
  <c r="D49" i="1"/>
  <c r="E49" i="1" s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6" i="1"/>
  <c r="E15" i="1"/>
  <c r="E14" i="1"/>
  <c r="E13" i="1"/>
  <c r="E12" i="1"/>
  <c r="E11" i="1"/>
  <c r="E10" i="1"/>
  <c r="E151" i="1" l="1"/>
  <c r="E153" i="1" s="1"/>
  <c r="E156" i="1" l="1"/>
  <c r="E154" i="1"/>
  <c r="E155" i="1" s="1"/>
</calcChain>
</file>

<file path=xl/sharedStrings.xml><?xml version="1.0" encoding="utf-8"?>
<sst xmlns="http://schemas.openxmlformats.org/spreadsheetml/2006/main" count="296" uniqueCount="177">
  <si>
    <t>City of Rochester, New Hampshire</t>
  </si>
  <si>
    <t>Project Surety Schedule &amp; Performance Guarantee</t>
  </si>
  <si>
    <t xml:space="preserve">PROJECT NAME &amp; ADDRESS: </t>
  </si>
  <si>
    <t xml:space="preserve">DATE: </t>
  </si>
  <si>
    <t>MAP &amp; LOT:</t>
  </si>
  <si>
    <t>Unit Price</t>
  </si>
  <si>
    <t>Description</t>
  </si>
  <si>
    <t>Quantity</t>
  </si>
  <si>
    <t>Unit</t>
  </si>
  <si>
    <t>Total</t>
  </si>
  <si>
    <t>Site Preparation</t>
  </si>
  <si>
    <t>Clearing &amp; Grubbing</t>
  </si>
  <si>
    <t>AC</t>
  </si>
  <si>
    <t>Removal of Pipe Lines ≤ 24"</t>
  </si>
  <si>
    <t>LF</t>
  </si>
  <si>
    <t>Removal of Pipe Lines &gt; 24"</t>
  </si>
  <si>
    <t>Common Excavation</t>
  </si>
  <si>
    <t>CY</t>
  </si>
  <si>
    <t>Unsuitable Excavation</t>
  </si>
  <si>
    <t>Ledge Excavation</t>
  </si>
  <si>
    <t>Saw Cut Pavement</t>
  </si>
  <si>
    <t>Roads</t>
  </si>
  <si>
    <t>Granular/Common Fill</t>
  </si>
  <si>
    <t>Gravel Backfill (304.2)</t>
  </si>
  <si>
    <t>Crushed Gravel (304.3)</t>
  </si>
  <si>
    <t>Crushed Stone - Fine Gradation (304.4)</t>
  </si>
  <si>
    <t>Crushed Stone - Coarse Gradation (304.5)</t>
  </si>
  <si>
    <t xml:space="preserve">Hot Bituminous Pavement - Hand Method </t>
  </si>
  <si>
    <t>TON</t>
  </si>
  <si>
    <t xml:space="preserve">Hot Bituminous Pavement - Machine Method </t>
  </si>
  <si>
    <t>Pavement Prep for Top Coat if placed over 1-yr after Base Coat</t>
  </si>
  <si>
    <t>SY</t>
  </si>
  <si>
    <t>Cold Plane</t>
  </si>
  <si>
    <t>Reclaim Pavement</t>
  </si>
  <si>
    <t>Fine Grading</t>
  </si>
  <si>
    <t>Concrete Sidewalk 4"</t>
  </si>
  <si>
    <t xml:space="preserve">Bituminous Sidewalk 3" </t>
  </si>
  <si>
    <t>Straight Granite Curb</t>
  </si>
  <si>
    <t>Curved Granite Curb</t>
  </si>
  <si>
    <t>Reset Granite Curb</t>
  </si>
  <si>
    <t>Bituminous Curb, Type B 6" Reveal</t>
  </si>
  <si>
    <t>Traffic Sign with Post</t>
  </si>
  <si>
    <t>EA</t>
  </si>
  <si>
    <t>Lightpole Base and Fixture</t>
  </si>
  <si>
    <t>Cobra Head Light onto Existing Pole</t>
  </si>
  <si>
    <t>Conduit Duct Bank (4" SCH 80 - 2 Pipes)</t>
  </si>
  <si>
    <t>Conduit Duct Bank (4" SCH 80 - 3 Pipes)</t>
  </si>
  <si>
    <t>Conduit Duct Bank (4" SCH 80 - 4 Pipes)</t>
  </si>
  <si>
    <t>Traffic Loop Detectors</t>
  </si>
  <si>
    <t>Retroflective Paint Marking - 4" Line</t>
  </si>
  <si>
    <t>Retroflective Paint Pavement Marking - Symbol or Word</t>
  </si>
  <si>
    <t>Retroflective Thermoplastic Pavement Marking - ≤ 12" Line</t>
  </si>
  <si>
    <t>Retroflective Thermoplastic Pavement Marking - Symbol</t>
  </si>
  <si>
    <t>Obliterate Pavement Marking - ≤12" Line</t>
  </si>
  <si>
    <t>Guardrail (Steel rail and posts)</t>
  </si>
  <si>
    <t xml:space="preserve">Structural   </t>
  </si>
  <si>
    <t>Mechanically Stabilized Earth Retaining Wall</t>
  </si>
  <si>
    <t>SF</t>
  </si>
  <si>
    <t xml:space="preserve">Retaining Wall - Modular Block </t>
  </si>
  <si>
    <t>Utilities</t>
  </si>
  <si>
    <t xml:space="preserve">Catch Basin with Frame, Grate &amp; Hood </t>
  </si>
  <si>
    <t>Special Catch Basins (i.e. Tree Box Filters)</t>
  </si>
  <si>
    <t>Box Culvert ≤ 36' x 60'</t>
  </si>
  <si>
    <t>Box Culvert ≥ 36' x 60'</t>
  </si>
  <si>
    <t xml:space="preserve">Drop Inlet </t>
  </si>
  <si>
    <t>MH - 4' Dia. w/ Base and Top</t>
  </si>
  <si>
    <t>VF</t>
  </si>
  <si>
    <t>MH - 5' Dia. w/ Base and Top</t>
  </si>
  <si>
    <t>MH - 6' Dia. w/ Base and Top</t>
  </si>
  <si>
    <t>MH - 8' Dia. w/ Base and Top</t>
  </si>
  <si>
    <t>Remove and Reset CB, DI Grate and Frame</t>
  </si>
  <si>
    <t>Reconstruct / Adjust Drainage Manholes</t>
  </si>
  <si>
    <t xml:space="preserve">Outlet/Inlet Control Structure </t>
  </si>
  <si>
    <t xml:space="preserve">Riprap </t>
  </si>
  <si>
    <t>Perf Underdrain ≤ 6"</t>
  </si>
  <si>
    <t>Perf Underdrain &gt; 6"</t>
  </si>
  <si>
    <t>12" RC Pipe - Class III</t>
  </si>
  <si>
    <t>15" RC Pipe - Class IV</t>
  </si>
  <si>
    <t>18" RC Pipe - Class IV</t>
  </si>
  <si>
    <t>24" RC Pipe - Class IV</t>
  </si>
  <si>
    <t>30" RC Pipe - Class IV</t>
  </si>
  <si>
    <t>36" RC Pipe - Class IV</t>
  </si>
  <si>
    <t>48" RC Pipe - Class V</t>
  </si>
  <si>
    <t>12" RCP - End Sections</t>
  </si>
  <si>
    <t>15" RCP - End Sections</t>
  </si>
  <si>
    <t>18" RCP - End Sections</t>
  </si>
  <si>
    <t>24" RCP - End Sections</t>
  </si>
  <si>
    <t>30" RCP - End Sections</t>
  </si>
  <si>
    <t>36" RCP - End Sections</t>
  </si>
  <si>
    <t>48" RCP - End Sections</t>
  </si>
  <si>
    <t>12" Plastic Corrugated/Smooth Pipe</t>
  </si>
  <si>
    <t>15" Plastic Corrugated/Smooth Pipe</t>
  </si>
  <si>
    <t>18" Plastic Corrugated/Smooth Pipe</t>
  </si>
  <si>
    <t>24" Plastic Corrugated/Smooth Pipe</t>
  </si>
  <si>
    <t>30" Plastic Corrugated/Smooth Pipe</t>
  </si>
  <si>
    <t>36" Plastic Corrugated/Smooth Pipe</t>
  </si>
  <si>
    <t>12" Plastic Flared End Sections</t>
  </si>
  <si>
    <t>15" Plastic Flared End Sections</t>
  </si>
  <si>
    <t>18" Plastic Flared End Sections</t>
  </si>
  <si>
    <t>24" Plastic Flared End Sections</t>
  </si>
  <si>
    <t>30" Plastic Flared End Sections</t>
  </si>
  <si>
    <t>36" Plastic Flared End Sections</t>
  </si>
  <si>
    <t>PVC Sewer Gravity Main ≤ 8"</t>
  </si>
  <si>
    <t>PVC Sewer Gravity Main &gt; 8"</t>
  </si>
  <si>
    <t>PVC Sewer Service Pipe and Fittings</t>
  </si>
  <si>
    <t>PVC Sewer Forcemain Pipe ≤ 3"</t>
  </si>
  <si>
    <t>PVC Sewer Forcemain Pipe &gt; 3"</t>
  </si>
  <si>
    <t>Reconstruct / Adjust Sewer Manholes</t>
  </si>
  <si>
    <t>Manhole Covers and Frames (Drainage and Sewer)</t>
  </si>
  <si>
    <t>6" Cement Lined Ductile Iron Water Pipe CL 52</t>
  </si>
  <si>
    <t>8" Cement Lined Ductile Iron Water Pipe CL 52</t>
  </si>
  <si>
    <t>12" Cement Lined Ductile Iron Water Pipe CL 52</t>
  </si>
  <si>
    <t>20" Cement Lined Ductile Iron Water Pipe CL 52</t>
  </si>
  <si>
    <t>3/4" Copper Water Pipe</t>
  </si>
  <si>
    <t>1" Copper Water Pipe</t>
  </si>
  <si>
    <t>2" Copper Water Pipe</t>
  </si>
  <si>
    <t>3/4" PE Water Pipe</t>
  </si>
  <si>
    <t>1" PE Water Pipe</t>
  </si>
  <si>
    <t>2" PE Water Pipe</t>
  </si>
  <si>
    <t>Curb Stop w/ Box &amp; Rod</t>
  </si>
  <si>
    <t xml:space="preserve">DI Fittings </t>
  </si>
  <si>
    <t>LB</t>
  </si>
  <si>
    <t>6" Gate Valve</t>
  </si>
  <si>
    <t>8" Gate Valve</t>
  </si>
  <si>
    <t>12" Gate Valve</t>
  </si>
  <si>
    <t>1" Water Service Tap &amp; Corporation</t>
  </si>
  <si>
    <t>Chlorine Injection Tap</t>
  </si>
  <si>
    <t>Hydrant</t>
  </si>
  <si>
    <t>Subdivision Electrification (Cost from Utility)</t>
  </si>
  <si>
    <t>LS</t>
  </si>
  <si>
    <t>Site Stabilization/Stormwater/Landscaping</t>
  </si>
  <si>
    <t>Silt Fence (or equal)</t>
  </si>
  <si>
    <t>Storm Water Pollution Prevention Plan (SWPPP)</t>
  </si>
  <si>
    <t>Monitor SWPPP</t>
  </si>
  <si>
    <t>HR</t>
  </si>
  <si>
    <t>Chain Link/Stockade Fence - 5'</t>
  </si>
  <si>
    <t>Permanent Dumpster Pad &amp; Enclosure</t>
  </si>
  <si>
    <t>New Trees - Deciduous - General</t>
  </si>
  <si>
    <t>New Trees - Evergreen Cedar</t>
  </si>
  <si>
    <t>Shrubs - Large</t>
  </si>
  <si>
    <t>Shrubs - Small</t>
  </si>
  <si>
    <t>Rain Garden/Gravel Wetland (Volume of Storage)</t>
  </si>
  <si>
    <t>CF</t>
  </si>
  <si>
    <t>Infiltration/Detention Basin (Volume of Storage)</t>
  </si>
  <si>
    <t>Subsurface Infiltration Chamber (Volume of Storage)</t>
  </si>
  <si>
    <t>Loam and Seed</t>
  </si>
  <si>
    <t>Sod</t>
  </si>
  <si>
    <t>Mulch</t>
  </si>
  <si>
    <t>Hay Bales - Temporary Erosion Control</t>
  </si>
  <si>
    <t>Quality Control</t>
  </si>
  <si>
    <t>Physical Testing Laboratory Services</t>
  </si>
  <si>
    <t>Officers - 4 hr min</t>
  </si>
  <si>
    <t>Flagger</t>
  </si>
  <si>
    <t>Project Documentation</t>
  </si>
  <si>
    <t>As-Built Drawing ($2,000 min)</t>
  </si>
  <si>
    <t>Staking/Monumentation/Record Drawings Prep ($2,500 Min)</t>
  </si>
  <si>
    <t>Site Maintenance</t>
  </si>
  <si>
    <t>Site Clean Up (Removal of Construction Materials/Debris)</t>
  </si>
  <si>
    <t>Clean Out Catch Basins ($400 Min)</t>
  </si>
  <si>
    <t>Dumpster (10 CY - 4 Ton)</t>
  </si>
  <si>
    <t>WK</t>
  </si>
  <si>
    <t>Demolition</t>
  </si>
  <si>
    <t>Specialized or Site Specific Demolition ($1,200 Min)</t>
  </si>
  <si>
    <t xml:space="preserve">Specialty Requirements per N.O.D. </t>
  </si>
  <si>
    <t>Requirement or Other Cost not Listed Above</t>
  </si>
  <si>
    <t>Mobilization/Demobilization</t>
  </si>
  <si>
    <t>5% of total</t>
  </si>
  <si>
    <t>Subtotal:</t>
  </si>
  <si>
    <t>10% Contingency:</t>
  </si>
  <si>
    <t>Performance Guarantee (10% of total cost including 10% contingency):</t>
  </si>
  <si>
    <t>Surety = 110% of the Uncompleted Work:</t>
  </si>
  <si>
    <t>Notes:</t>
  </si>
  <si>
    <t xml:space="preserve">1. The purpose of this document is to create a starting point for developers to determine the site work costs. </t>
  </si>
  <si>
    <t>2. This estimate may not be fully comprehensive and does not relieve the contractor or developer from obligations necessary to complete work as approved.</t>
  </si>
  <si>
    <t>3. Unit cost of pipes include cost of excavation and backfill.</t>
  </si>
  <si>
    <t>4.  Prices related to asphalt are volatile.  Prices may need to be routinely updated.</t>
  </si>
  <si>
    <r>
      <rPr>
        <sz val="9"/>
        <rFont val="Arial"/>
        <family val="2"/>
      </rPr>
      <t>5.  Unit costs for stormwater detention and treatment based on data from the UNH Stormwater Center's</t>
    </r>
    <r>
      <rPr>
        <i/>
        <sz val="9"/>
        <rFont val="Arial"/>
        <family val="2"/>
      </rPr>
      <t xml:space="preserve"> Subsurface Gravel Wetland Design Specifications, </t>
    </r>
    <r>
      <rPr>
        <sz val="9"/>
        <rFont val="Arial"/>
        <family val="2"/>
      </rPr>
      <t xml:space="preserve">dated 6/27/16 and EPA Region 1 Memorandum, </t>
    </r>
    <r>
      <rPr>
        <i/>
        <sz val="9"/>
        <rFont val="Arial"/>
        <family val="2"/>
      </rPr>
      <t>Methodology for Developing Cost Estimates for Opti-Tool</t>
    </r>
    <r>
      <rPr>
        <sz val="9"/>
        <rFont val="Arial"/>
        <family val="2"/>
      </rPr>
      <t>, dated 2/20/16. Unit pricing escalated for inflation using the U.S. Bureau of Labor Statistics Price Index Inflation Calculator.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</si>
</sst>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i/>
      <sz val="18"/>
      <name val="Palatino Linotype"/>
      <family val="1"/>
    </font>
    <font>
      <sz val="10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2" borderId="0" applyNumberFormat="0" applyBorder="0" applyAlignment="0" applyProtection="0"/>
    <xf numFmtId="43" fontId="3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left"/>
    </xf>
    <xf numFmtId="0" fontId="1" fillId="0" borderId="0" xfId="4" applyFill="1" applyAlignment="1">
      <alignment horizontal="left" vertical="center" wrapText="1"/>
    </xf>
    <xf numFmtId="44" fontId="0" fillId="0" borderId="0" xfId="2" applyFont="1" applyFill="1"/>
    <xf numFmtId="8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4" applyFont="1" applyFill="1" applyAlignment="1">
      <alignment horizontal="left" wrapText="1"/>
    </xf>
    <xf numFmtId="43" fontId="0" fillId="0" borderId="0" xfId="1" applyFont="1" applyFill="1"/>
    <xf numFmtId="0" fontId="6" fillId="0" borderId="1" xfId="0" applyFont="1" applyBorder="1" applyAlignment="1">
      <alignment horizontal="left"/>
    </xf>
    <xf numFmtId="43" fontId="7" fillId="0" borderId="1" xfId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8" fontId="7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3" fillId="0" borderId="0" xfId="0" applyFont="1"/>
    <xf numFmtId="0" fontId="3" fillId="0" borderId="5" xfId="0" applyFont="1" applyBorder="1" applyAlignment="1">
      <alignment horizontal="left"/>
    </xf>
    <xf numFmtId="43" fontId="3" fillId="0" borderId="5" xfId="1" applyFont="1" applyFill="1" applyBorder="1" applyAlignment="1">
      <alignment horizontal="center"/>
    </xf>
    <xf numFmtId="164" fontId="3" fillId="0" borderId="5" xfId="2" applyNumberFormat="1" applyFont="1" applyFill="1" applyBorder="1" applyAlignment="1">
      <alignment horizontal="center"/>
    </xf>
    <xf numFmtId="44" fontId="3" fillId="0" borderId="5" xfId="2" applyFont="1" applyFill="1" applyBorder="1" applyAlignment="1">
      <alignment horizontal="right"/>
    </xf>
    <xf numFmtId="44" fontId="3" fillId="0" borderId="5" xfId="2" applyFont="1" applyFill="1" applyBorder="1" applyAlignment="1">
      <alignment horizontal="left"/>
    </xf>
    <xf numFmtId="0" fontId="3" fillId="0" borderId="5" xfId="0" applyFont="1" applyBorder="1" applyAlignment="1">
      <alignment horizontal="center"/>
    </xf>
    <xf numFmtId="43" fontId="8" fillId="0" borderId="5" xfId="1" applyFont="1" applyFill="1" applyBorder="1" applyAlignment="1">
      <alignment horizontal="left"/>
    </xf>
    <xf numFmtId="0" fontId="3" fillId="0" borderId="5" xfId="0" applyFont="1" applyBorder="1"/>
    <xf numFmtId="0" fontId="3" fillId="0" borderId="5" xfId="0" applyFont="1" applyBorder="1" applyAlignment="1">
      <alignment horizontal="left" wrapText="1"/>
    </xf>
    <xf numFmtId="8" fontId="3" fillId="0" borderId="5" xfId="2" applyNumberFormat="1" applyFont="1" applyFill="1" applyBorder="1" applyAlignment="1">
      <alignment horizontal="right"/>
    </xf>
    <xf numFmtId="0" fontId="7" fillId="0" borderId="5" xfId="0" applyFont="1" applyBorder="1" applyAlignment="1">
      <alignment horizontal="left"/>
    </xf>
    <xf numFmtId="0" fontId="7" fillId="0" borderId="0" xfId="0" applyFont="1" applyAlignment="1">
      <alignment horizontal="left"/>
    </xf>
    <xf numFmtId="43" fontId="0" fillId="0" borderId="0" xfId="1" applyFont="1" applyFill="1" applyAlignment="1"/>
    <xf numFmtId="164" fontId="3" fillId="0" borderId="0" xfId="2" applyNumberFormat="1" applyFont="1" applyFill="1" applyBorder="1" applyAlignment="1">
      <alignment horizontal="center"/>
    </xf>
    <xf numFmtId="8" fontId="0" fillId="0" borderId="0" xfId="3" applyNumberFormat="1" applyFont="1" applyFill="1" applyBorder="1" applyAlignment="1">
      <alignment horizontal="right"/>
    </xf>
    <xf numFmtId="44" fontId="0" fillId="0" borderId="0" xfId="2" applyFont="1" applyFill="1" applyAlignment="1"/>
    <xf numFmtId="0" fontId="8" fillId="0" borderId="0" xfId="0" applyFont="1" applyAlignment="1">
      <alignment horizontal="left"/>
    </xf>
    <xf numFmtId="8" fontId="8" fillId="0" borderId="0" xfId="0" applyNumberFormat="1" applyFont="1" applyAlignment="1">
      <alignment horizontal="right"/>
    </xf>
    <xf numFmtId="44" fontId="8" fillId="0" borderId="0" xfId="2" applyFont="1" applyFill="1" applyAlignment="1"/>
    <xf numFmtId="0" fontId="0" fillId="0" borderId="0" xfId="0" applyAlignment="1">
      <alignment horizontal="left"/>
    </xf>
    <xf numFmtId="43" fontId="0" fillId="0" borderId="0" xfId="1" applyFont="1" applyAlignment="1"/>
    <xf numFmtId="0" fontId="3" fillId="0" borderId="0" xfId="0" applyFont="1" applyAlignment="1">
      <alignment horizontal="center"/>
    </xf>
    <xf numFmtId="8" fontId="8" fillId="0" borderId="0" xfId="5" applyNumberFormat="1" applyFont="1" applyAlignment="1">
      <alignment horizontal="right"/>
    </xf>
    <xf numFmtId="44" fontId="8" fillId="3" borderId="6" xfId="2" applyFont="1" applyFill="1" applyBorder="1" applyAlignment="1"/>
    <xf numFmtId="44" fontId="8" fillId="0" borderId="0" xfId="2" applyFont="1" applyAlignment="1"/>
    <xf numFmtId="0" fontId="9" fillId="0" borderId="0" xfId="0" applyFont="1" applyAlignment="1">
      <alignment horizontal="left" wrapText="1"/>
    </xf>
    <xf numFmtId="43" fontId="10" fillId="0" borderId="0" xfId="1" applyFont="1" applyFill="1" applyAlignment="1">
      <alignment vertical="center"/>
    </xf>
    <xf numFmtId="0" fontId="10" fillId="0" borderId="0" xfId="0" applyFont="1" applyAlignment="1">
      <alignment vertical="center"/>
    </xf>
    <xf numFmtId="8" fontId="10" fillId="0" borderId="0" xfId="0" applyNumberFormat="1" applyFont="1" applyAlignment="1">
      <alignment horizontal="right" vertical="center"/>
    </xf>
    <xf numFmtId="44" fontId="10" fillId="0" borderId="0" xfId="2" applyFont="1" applyFill="1" applyAlignment="1">
      <alignment vertic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8" fontId="6" fillId="0" borderId="0" xfId="0" applyNumberFormat="1" applyFont="1" applyAlignment="1">
      <alignment horizontal="center" wrapText="1"/>
    </xf>
    <xf numFmtId="8" fontId="6" fillId="0" borderId="1" xfId="0" applyNumberFormat="1" applyFont="1" applyBorder="1" applyAlignment="1">
      <alignment horizont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</cellXfs>
  <cellStyles count="6">
    <cellStyle name="20% - Accent1" xfId="4" builtinId="30"/>
    <cellStyle name="Comma" xfId="1" builtinId="3"/>
    <cellStyle name="Comma 2" xfId="5" xr:uid="{508EDB59-B59D-407B-870D-A89E82BA0426}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2</xdr:row>
      <xdr:rowOff>57150</xdr:rowOff>
    </xdr:from>
    <xdr:to>
      <xdr:col>1</xdr:col>
      <xdr:colOff>7</xdr:colOff>
      <xdr:row>2</xdr:row>
      <xdr:rowOff>57150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C7E08516-2B2B-414B-B7DD-DD5F71346F9C}"/>
            </a:ext>
          </a:extLst>
        </xdr:cNvPr>
        <xdr:cNvCxnSpPr/>
      </xdr:nvCxnSpPr>
      <xdr:spPr>
        <a:xfrm>
          <a:off x="8255" y="609600"/>
          <a:ext cx="3963677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2</xdr:row>
      <xdr:rowOff>57150</xdr:rowOff>
    </xdr:from>
    <xdr:to>
      <xdr:col>3</xdr:col>
      <xdr:colOff>7</xdr:colOff>
      <xdr:row>2</xdr:row>
      <xdr:rowOff>57150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9967D088-3F81-4ECA-95A8-2F54B49FCA20}"/>
            </a:ext>
          </a:extLst>
        </xdr:cNvPr>
        <xdr:cNvCxnSpPr/>
      </xdr:nvCxnSpPr>
      <xdr:spPr>
        <a:xfrm>
          <a:off x="8255" y="609600"/>
          <a:ext cx="5468627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266406</xdr:colOff>
      <xdr:row>0</xdr:row>
      <xdr:rowOff>68169</xdr:rowOff>
    </xdr:from>
    <xdr:to>
      <xdr:col>4</xdr:col>
      <xdr:colOff>630225</xdr:colOff>
      <xdr:row>5</xdr:row>
      <xdr:rowOff>11148</xdr:rowOff>
    </xdr:to>
    <xdr:pic>
      <xdr:nvPicPr>
        <xdr:cNvPr id="4" name="Picture 3" descr="City Seal colored">
          <a:extLst>
            <a:ext uri="{FF2B5EF4-FFF2-40B4-BE49-F238E27FC236}">
              <a16:creationId xmlns:a16="http://schemas.microsoft.com/office/drawing/2014/main" id="{493BF9D3-8761-49D2-A72B-7308B567D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281" y="64994"/>
          <a:ext cx="1144869" cy="1124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rochesternhnet.sharepoint.com/sites/DepartmentofPublicWorksTeam/Shared%20Documents/General/ENGINEERING/PRIVATE%20DEVELOPMENT/1%20PB%20Surety/2023%20Surety%20Update_MR/2023%20Construction%20Unit%20Cost%20Update%20Worksheet.xlsx" TargetMode="External"/><Relationship Id="rId1" Type="http://schemas.openxmlformats.org/officeDocument/2006/relationships/externalLinkPath" Target="2023%20Construction%20Unit%20Cost%20Update%20Work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rety Worksheet 2023"/>
      <sheetName val="Surety Worksheet 2019"/>
      <sheetName val="Final Review"/>
      <sheetName val="2023 Worksheet"/>
      <sheetName val="2019 Worksheet"/>
      <sheetName val="2018"/>
      <sheetName val="2016"/>
      <sheetName val="Pines"/>
      <sheetName val="202A"/>
      <sheetName val="Woodman"/>
      <sheetName val="Strafford Sq"/>
      <sheetName val="CWS 2023"/>
    </sheetNames>
    <sheetDataSet>
      <sheetData sheetId="0"/>
      <sheetData sheetId="1"/>
      <sheetData sheetId="2"/>
      <sheetData sheetId="3">
        <row r="50">
          <cell r="F50">
            <v>50</v>
          </cell>
        </row>
        <row r="51">
          <cell r="F51">
            <v>54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C4ECA-A149-44E3-A875-1D6DE8D9BA0A}">
  <sheetPr>
    <pageSetUpPr fitToPage="1"/>
  </sheetPr>
  <dimension ref="A1:E164"/>
  <sheetViews>
    <sheetView tabSelected="1" view="pageBreakPreview" topLeftCell="A139" zoomScale="110" zoomScaleNormal="100" zoomScaleSheetLayoutView="110" workbookViewId="0">
      <selection activeCell="A163" sqref="A163:E163"/>
    </sheetView>
  </sheetViews>
  <sheetFormatPr defaultRowHeight="12.75" x14ac:dyDescent="0.2"/>
  <cols>
    <col min="1" max="1" width="56.85546875" style="33" customWidth="1"/>
    <col min="2" max="2" width="10.5703125" style="7" customWidth="1"/>
    <col min="3" max="3" width="11" bestFit="1" customWidth="1"/>
    <col min="4" max="4" width="12.140625" style="4" customWidth="1"/>
    <col min="5" max="5" width="10.5703125" style="3" customWidth="1"/>
    <col min="6" max="6" width="0.5703125" customWidth="1"/>
  </cols>
  <sheetData>
    <row r="1" spans="1:5" ht="25.5" x14ac:dyDescent="0.45">
      <c r="A1" s="1" t="s">
        <v>0</v>
      </c>
      <c r="B1" s="2"/>
      <c r="C1" s="3"/>
    </row>
    <row r="2" spans="1:5" ht="18" x14ac:dyDescent="0.25">
      <c r="A2" s="5" t="s">
        <v>1</v>
      </c>
      <c r="B2" s="2"/>
      <c r="C2" s="3"/>
    </row>
    <row r="3" spans="1:5" ht="18" x14ac:dyDescent="0.25">
      <c r="A3" s="5"/>
      <c r="B3" s="2"/>
      <c r="C3" s="3"/>
    </row>
    <row r="4" spans="1:5" ht="15.75" x14ac:dyDescent="0.25">
      <c r="A4" s="6" t="s">
        <v>2</v>
      </c>
      <c r="C4" s="3"/>
    </row>
    <row r="5" spans="1:5" ht="15.75" x14ac:dyDescent="0.25">
      <c r="A5" s="6" t="s">
        <v>3</v>
      </c>
      <c r="C5" s="3"/>
    </row>
    <row r="6" spans="1:5" ht="15.75" x14ac:dyDescent="0.25">
      <c r="A6" s="6" t="s">
        <v>4</v>
      </c>
      <c r="C6" s="3"/>
    </row>
    <row r="7" spans="1:5" ht="15.95" customHeight="1" x14ac:dyDescent="0.25">
      <c r="A7" s="6"/>
      <c r="C7" s="3"/>
      <c r="D7" s="47" t="s">
        <v>5</v>
      </c>
      <c r="E7" s="2"/>
    </row>
    <row r="8" spans="1:5" ht="16.5" thickBot="1" x14ac:dyDescent="0.3">
      <c r="A8" s="8" t="s">
        <v>6</v>
      </c>
      <c r="B8" s="9" t="s">
        <v>7</v>
      </c>
      <c r="C8" s="10" t="s">
        <v>8</v>
      </c>
      <c r="D8" s="48"/>
      <c r="E8" s="11" t="s">
        <v>9</v>
      </c>
    </row>
    <row r="9" spans="1:5" s="13" customFormat="1" ht="15" customHeight="1" thickTop="1" thickBot="1" x14ac:dyDescent="0.3">
      <c r="A9" s="44" t="s">
        <v>10</v>
      </c>
      <c r="B9" s="45"/>
      <c r="C9" s="45"/>
      <c r="D9" s="45"/>
      <c r="E9" s="46"/>
    </row>
    <row r="10" spans="1:5" s="13" customFormat="1" ht="15" customHeight="1" thickTop="1" thickBot="1" x14ac:dyDescent="0.25">
      <c r="A10" s="14" t="s">
        <v>11</v>
      </c>
      <c r="B10" s="15"/>
      <c r="C10" s="16" t="s">
        <v>12</v>
      </c>
      <c r="D10" s="17">
        <v>12000</v>
      </c>
      <c r="E10" s="18">
        <f>B10*D10</f>
        <v>0</v>
      </c>
    </row>
    <row r="11" spans="1:5" s="13" customFormat="1" ht="15" customHeight="1" thickTop="1" thickBot="1" x14ac:dyDescent="0.25">
      <c r="A11" s="14" t="s">
        <v>13</v>
      </c>
      <c r="B11" s="15"/>
      <c r="C11" s="16" t="s">
        <v>14</v>
      </c>
      <c r="D11" s="17">
        <v>18</v>
      </c>
      <c r="E11" s="18">
        <f t="shared" ref="E11:E45" si="0">B11*D11</f>
        <v>0</v>
      </c>
    </row>
    <row r="12" spans="1:5" s="13" customFormat="1" ht="15" customHeight="1" thickTop="1" thickBot="1" x14ac:dyDescent="0.25">
      <c r="A12" s="14" t="s">
        <v>15</v>
      </c>
      <c r="B12" s="15"/>
      <c r="C12" s="16" t="s">
        <v>14</v>
      </c>
      <c r="D12" s="17">
        <v>36</v>
      </c>
      <c r="E12" s="18">
        <f t="shared" si="0"/>
        <v>0</v>
      </c>
    </row>
    <row r="13" spans="1:5" s="13" customFormat="1" ht="15" customHeight="1" thickTop="1" thickBot="1" x14ac:dyDescent="0.25">
      <c r="A13" s="14" t="s">
        <v>16</v>
      </c>
      <c r="B13" s="15"/>
      <c r="C13" s="16" t="s">
        <v>17</v>
      </c>
      <c r="D13" s="17">
        <v>16</v>
      </c>
      <c r="E13" s="18">
        <f t="shared" si="0"/>
        <v>0</v>
      </c>
    </row>
    <row r="14" spans="1:5" s="13" customFormat="1" ht="15" customHeight="1" thickTop="1" thickBot="1" x14ac:dyDescent="0.25">
      <c r="A14" s="14" t="s">
        <v>18</v>
      </c>
      <c r="B14" s="15"/>
      <c r="C14" s="16" t="s">
        <v>17</v>
      </c>
      <c r="D14" s="17">
        <v>36</v>
      </c>
      <c r="E14" s="18">
        <f t="shared" si="0"/>
        <v>0</v>
      </c>
    </row>
    <row r="15" spans="1:5" s="13" customFormat="1" ht="15" customHeight="1" thickTop="1" thickBot="1" x14ac:dyDescent="0.25">
      <c r="A15" s="14" t="s">
        <v>19</v>
      </c>
      <c r="B15" s="15"/>
      <c r="C15" s="16" t="s">
        <v>17</v>
      </c>
      <c r="D15" s="17">
        <v>125</v>
      </c>
      <c r="E15" s="18">
        <f t="shared" si="0"/>
        <v>0</v>
      </c>
    </row>
    <row r="16" spans="1:5" s="13" customFormat="1" ht="15" customHeight="1" thickTop="1" thickBot="1" x14ac:dyDescent="0.3">
      <c r="A16" s="14" t="s">
        <v>20</v>
      </c>
      <c r="B16" s="12"/>
      <c r="C16" s="19" t="s">
        <v>14</v>
      </c>
      <c r="D16" s="17">
        <v>2.6</v>
      </c>
      <c r="E16" s="18">
        <f t="shared" si="0"/>
        <v>0</v>
      </c>
    </row>
    <row r="17" spans="1:5" s="13" customFormat="1" ht="15" customHeight="1" thickTop="1" thickBot="1" x14ac:dyDescent="0.3">
      <c r="A17" s="44" t="s">
        <v>21</v>
      </c>
      <c r="B17" s="45"/>
      <c r="C17" s="45"/>
      <c r="D17" s="45"/>
      <c r="E17" s="46"/>
    </row>
    <row r="18" spans="1:5" s="13" customFormat="1" ht="15" customHeight="1" thickTop="1" thickBot="1" x14ac:dyDescent="0.25">
      <c r="A18" s="14" t="s">
        <v>22</v>
      </c>
      <c r="B18" s="15"/>
      <c r="C18" s="16" t="s">
        <v>17</v>
      </c>
      <c r="D18" s="17">
        <v>32</v>
      </c>
      <c r="E18" s="18">
        <f t="shared" si="0"/>
        <v>0</v>
      </c>
    </row>
    <row r="19" spans="1:5" s="13" customFormat="1" ht="15" customHeight="1" thickTop="1" thickBot="1" x14ac:dyDescent="0.25">
      <c r="A19" s="14" t="s">
        <v>23</v>
      </c>
      <c r="B19" s="15"/>
      <c r="C19" s="16" t="s">
        <v>17</v>
      </c>
      <c r="D19" s="17">
        <v>36</v>
      </c>
      <c r="E19" s="18">
        <f t="shared" si="0"/>
        <v>0</v>
      </c>
    </row>
    <row r="20" spans="1:5" s="13" customFormat="1" ht="15" customHeight="1" thickTop="1" thickBot="1" x14ac:dyDescent="0.25">
      <c r="A20" s="14" t="s">
        <v>24</v>
      </c>
      <c r="B20" s="15"/>
      <c r="C20" s="16" t="s">
        <v>17</v>
      </c>
      <c r="D20" s="17">
        <v>36</v>
      </c>
      <c r="E20" s="18">
        <f t="shared" si="0"/>
        <v>0</v>
      </c>
    </row>
    <row r="21" spans="1:5" s="13" customFormat="1" ht="15" customHeight="1" thickTop="1" thickBot="1" x14ac:dyDescent="0.25">
      <c r="A21" s="14" t="s">
        <v>25</v>
      </c>
      <c r="B21" s="15"/>
      <c r="C21" s="16" t="s">
        <v>17</v>
      </c>
      <c r="D21" s="17">
        <v>40</v>
      </c>
      <c r="E21" s="18">
        <f t="shared" si="0"/>
        <v>0</v>
      </c>
    </row>
    <row r="22" spans="1:5" s="13" customFormat="1" ht="15" customHeight="1" thickTop="1" thickBot="1" x14ac:dyDescent="0.25">
      <c r="A22" s="14" t="s">
        <v>26</v>
      </c>
      <c r="B22" s="15"/>
      <c r="C22" s="16" t="s">
        <v>17</v>
      </c>
      <c r="D22" s="17">
        <v>42</v>
      </c>
      <c r="E22" s="18">
        <f t="shared" si="0"/>
        <v>0</v>
      </c>
    </row>
    <row r="23" spans="1:5" s="13" customFormat="1" ht="15" customHeight="1" thickTop="1" thickBot="1" x14ac:dyDescent="0.25">
      <c r="A23" s="14" t="s">
        <v>27</v>
      </c>
      <c r="B23" s="15"/>
      <c r="C23" s="16" t="s">
        <v>28</v>
      </c>
      <c r="D23" s="17">
        <v>170</v>
      </c>
      <c r="E23" s="18">
        <f t="shared" si="0"/>
        <v>0</v>
      </c>
    </row>
    <row r="24" spans="1:5" s="13" customFormat="1" ht="15" customHeight="1" thickTop="1" thickBot="1" x14ac:dyDescent="0.25">
      <c r="A24" s="14" t="s">
        <v>29</v>
      </c>
      <c r="B24" s="15"/>
      <c r="C24" s="16" t="s">
        <v>28</v>
      </c>
      <c r="D24" s="17">
        <v>105</v>
      </c>
      <c r="E24" s="18">
        <f t="shared" si="0"/>
        <v>0</v>
      </c>
    </row>
    <row r="25" spans="1:5" s="13" customFormat="1" ht="15" customHeight="1" thickTop="1" thickBot="1" x14ac:dyDescent="0.25">
      <c r="A25" s="14" t="s">
        <v>30</v>
      </c>
      <c r="B25" s="15"/>
      <c r="C25" s="16" t="s">
        <v>31</v>
      </c>
      <c r="D25" s="17">
        <v>1</v>
      </c>
      <c r="E25" s="18">
        <f t="shared" si="0"/>
        <v>0</v>
      </c>
    </row>
    <row r="26" spans="1:5" s="13" customFormat="1" ht="15" customHeight="1" thickTop="1" thickBot="1" x14ac:dyDescent="0.25">
      <c r="A26" s="14" t="s">
        <v>32</v>
      </c>
      <c r="B26" s="15"/>
      <c r="C26" s="16" t="s">
        <v>31</v>
      </c>
      <c r="D26" s="17">
        <v>6.5</v>
      </c>
      <c r="E26" s="18">
        <f t="shared" si="0"/>
        <v>0</v>
      </c>
    </row>
    <row r="27" spans="1:5" s="13" customFormat="1" ht="15" customHeight="1" thickTop="1" thickBot="1" x14ac:dyDescent="0.25">
      <c r="A27" s="14" t="s">
        <v>33</v>
      </c>
      <c r="B27" s="15"/>
      <c r="C27" s="16" t="s">
        <v>31</v>
      </c>
      <c r="D27" s="17">
        <v>4</v>
      </c>
      <c r="E27" s="18">
        <f t="shared" si="0"/>
        <v>0</v>
      </c>
    </row>
    <row r="28" spans="1:5" s="13" customFormat="1" ht="15" customHeight="1" thickTop="1" thickBot="1" x14ac:dyDescent="0.25">
      <c r="A28" s="14" t="s">
        <v>34</v>
      </c>
      <c r="B28" s="15"/>
      <c r="C28" s="16" t="s">
        <v>31</v>
      </c>
      <c r="D28" s="17">
        <v>3</v>
      </c>
      <c r="E28" s="18">
        <f t="shared" si="0"/>
        <v>0</v>
      </c>
    </row>
    <row r="29" spans="1:5" s="13" customFormat="1" ht="15" customHeight="1" thickTop="1" thickBot="1" x14ac:dyDescent="0.25">
      <c r="A29" s="14" t="s">
        <v>35</v>
      </c>
      <c r="B29" s="15"/>
      <c r="C29" s="16" t="s">
        <v>31</v>
      </c>
      <c r="D29" s="17">
        <v>62</v>
      </c>
      <c r="E29" s="18">
        <f t="shared" si="0"/>
        <v>0</v>
      </c>
    </row>
    <row r="30" spans="1:5" s="13" customFormat="1" ht="15" customHeight="1" thickTop="1" thickBot="1" x14ac:dyDescent="0.25">
      <c r="A30" s="14" t="s">
        <v>36</v>
      </c>
      <c r="B30" s="15"/>
      <c r="C30" s="16" t="s">
        <v>31</v>
      </c>
      <c r="D30" s="17">
        <v>44</v>
      </c>
      <c r="E30" s="18">
        <f t="shared" si="0"/>
        <v>0</v>
      </c>
    </row>
    <row r="31" spans="1:5" s="13" customFormat="1" ht="15" customHeight="1" thickTop="1" thickBot="1" x14ac:dyDescent="0.25">
      <c r="A31" s="14" t="s">
        <v>37</v>
      </c>
      <c r="B31" s="15"/>
      <c r="C31" s="16" t="s">
        <v>14</v>
      </c>
      <c r="D31" s="17">
        <v>40</v>
      </c>
      <c r="E31" s="18">
        <f t="shared" si="0"/>
        <v>0</v>
      </c>
    </row>
    <row r="32" spans="1:5" s="13" customFormat="1" ht="15" customHeight="1" thickTop="1" thickBot="1" x14ac:dyDescent="0.25">
      <c r="A32" s="14" t="s">
        <v>38</v>
      </c>
      <c r="B32" s="15"/>
      <c r="C32" s="16" t="s">
        <v>14</v>
      </c>
      <c r="D32" s="17">
        <v>50</v>
      </c>
      <c r="E32" s="18">
        <f t="shared" si="0"/>
        <v>0</v>
      </c>
    </row>
    <row r="33" spans="1:5" s="13" customFormat="1" ht="15" customHeight="1" thickTop="1" thickBot="1" x14ac:dyDescent="0.25">
      <c r="A33" s="14" t="s">
        <v>39</v>
      </c>
      <c r="B33" s="15"/>
      <c r="C33" s="16" t="s">
        <v>14</v>
      </c>
      <c r="D33" s="17">
        <v>21</v>
      </c>
      <c r="E33" s="18">
        <f t="shared" si="0"/>
        <v>0</v>
      </c>
    </row>
    <row r="34" spans="1:5" s="13" customFormat="1" ht="15" customHeight="1" thickTop="1" thickBot="1" x14ac:dyDescent="0.25">
      <c r="A34" s="14" t="s">
        <v>40</v>
      </c>
      <c r="B34" s="15"/>
      <c r="C34" s="16" t="s">
        <v>14</v>
      </c>
      <c r="D34" s="17">
        <v>12</v>
      </c>
      <c r="E34" s="18">
        <f t="shared" si="0"/>
        <v>0</v>
      </c>
    </row>
    <row r="35" spans="1:5" s="13" customFormat="1" ht="15" customHeight="1" thickTop="1" thickBot="1" x14ac:dyDescent="0.25">
      <c r="A35" s="14" t="s">
        <v>41</v>
      </c>
      <c r="B35" s="15"/>
      <c r="C35" s="16" t="s">
        <v>42</v>
      </c>
      <c r="D35" s="17">
        <v>320</v>
      </c>
      <c r="E35" s="18">
        <f t="shared" si="0"/>
        <v>0</v>
      </c>
    </row>
    <row r="36" spans="1:5" s="13" customFormat="1" ht="15" customHeight="1" thickTop="1" thickBot="1" x14ac:dyDescent="0.25">
      <c r="A36" s="14" t="s">
        <v>43</v>
      </c>
      <c r="B36" s="20"/>
      <c r="C36" s="16" t="s">
        <v>42</v>
      </c>
      <c r="D36" s="17">
        <v>12000</v>
      </c>
      <c r="E36" s="18">
        <f t="shared" si="0"/>
        <v>0</v>
      </c>
    </row>
    <row r="37" spans="1:5" s="13" customFormat="1" ht="15" customHeight="1" thickTop="1" thickBot="1" x14ac:dyDescent="0.25">
      <c r="A37" s="14" t="s">
        <v>44</v>
      </c>
      <c r="B37" s="15"/>
      <c r="C37" s="16" t="s">
        <v>42</v>
      </c>
      <c r="D37" s="17">
        <v>1170</v>
      </c>
      <c r="E37" s="18">
        <f t="shared" si="0"/>
        <v>0</v>
      </c>
    </row>
    <row r="38" spans="1:5" s="13" customFormat="1" ht="15" customHeight="1" thickTop="1" thickBot="1" x14ac:dyDescent="0.25">
      <c r="A38" s="14" t="s">
        <v>45</v>
      </c>
      <c r="B38" s="15"/>
      <c r="C38" s="16" t="s">
        <v>14</v>
      </c>
      <c r="D38" s="17">
        <v>80</v>
      </c>
      <c r="E38" s="18">
        <f t="shared" si="0"/>
        <v>0</v>
      </c>
    </row>
    <row r="39" spans="1:5" s="13" customFormat="1" ht="15" customHeight="1" thickTop="1" thickBot="1" x14ac:dyDescent="0.25">
      <c r="A39" s="14" t="s">
        <v>46</v>
      </c>
      <c r="B39" s="15"/>
      <c r="C39" s="16" t="s">
        <v>14</v>
      </c>
      <c r="D39" s="17">
        <v>100</v>
      </c>
      <c r="E39" s="18">
        <f t="shared" si="0"/>
        <v>0</v>
      </c>
    </row>
    <row r="40" spans="1:5" s="13" customFormat="1" ht="15" customHeight="1" thickTop="1" thickBot="1" x14ac:dyDescent="0.25">
      <c r="A40" s="14" t="s">
        <v>47</v>
      </c>
      <c r="B40" s="15"/>
      <c r="C40" s="16" t="s">
        <v>14</v>
      </c>
      <c r="D40" s="17">
        <v>120</v>
      </c>
      <c r="E40" s="18">
        <f t="shared" si="0"/>
        <v>0</v>
      </c>
    </row>
    <row r="41" spans="1:5" s="13" customFormat="1" ht="15" customHeight="1" thickTop="1" thickBot="1" x14ac:dyDescent="0.25">
      <c r="A41" s="14" t="s">
        <v>48</v>
      </c>
      <c r="B41" s="15"/>
      <c r="C41" s="19" t="s">
        <v>42</v>
      </c>
      <c r="D41" s="17">
        <v>1000</v>
      </c>
      <c r="E41" s="18">
        <f t="shared" si="0"/>
        <v>0</v>
      </c>
    </row>
    <row r="42" spans="1:5" s="13" customFormat="1" ht="15" customHeight="1" thickTop="1" thickBot="1" x14ac:dyDescent="0.25">
      <c r="A42" s="14" t="s">
        <v>49</v>
      </c>
      <c r="B42" s="15"/>
      <c r="C42" s="16" t="s">
        <v>14</v>
      </c>
      <c r="D42" s="17">
        <v>1.2</v>
      </c>
      <c r="E42" s="18">
        <f t="shared" si="0"/>
        <v>0</v>
      </c>
    </row>
    <row r="43" spans="1:5" s="13" customFormat="1" ht="15" customHeight="1" thickTop="1" thickBot="1" x14ac:dyDescent="0.25">
      <c r="A43" s="14" t="s">
        <v>50</v>
      </c>
      <c r="B43" s="15"/>
      <c r="C43" s="16" t="s">
        <v>42</v>
      </c>
      <c r="D43" s="17">
        <v>51</v>
      </c>
      <c r="E43" s="18">
        <f t="shared" si="0"/>
        <v>0</v>
      </c>
    </row>
    <row r="44" spans="1:5" s="13" customFormat="1" ht="15" customHeight="1" thickTop="1" thickBot="1" x14ac:dyDescent="0.25">
      <c r="A44" s="14" t="s">
        <v>51</v>
      </c>
      <c r="B44" s="15"/>
      <c r="C44" s="16" t="s">
        <v>14</v>
      </c>
      <c r="D44" s="17">
        <v>3.2</v>
      </c>
      <c r="E44" s="18">
        <f t="shared" si="0"/>
        <v>0</v>
      </c>
    </row>
    <row r="45" spans="1:5" s="13" customFormat="1" ht="15" customHeight="1" thickTop="1" thickBot="1" x14ac:dyDescent="0.25">
      <c r="A45" s="14" t="s">
        <v>52</v>
      </c>
      <c r="B45" s="21"/>
      <c r="C45" s="16" t="s">
        <v>42</v>
      </c>
      <c r="D45" s="17">
        <v>130</v>
      </c>
      <c r="E45" s="18">
        <f t="shared" si="0"/>
        <v>0</v>
      </c>
    </row>
    <row r="46" spans="1:5" s="13" customFormat="1" ht="15" customHeight="1" thickTop="1" thickBot="1" x14ac:dyDescent="0.25">
      <c r="A46" s="14" t="s">
        <v>53</v>
      </c>
      <c r="B46" s="15"/>
      <c r="C46" s="16" t="s">
        <v>14</v>
      </c>
      <c r="D46" s="17">
        <v>1</v>
      </c>
      <c r="E46" s="18">
        <f>B46*D46</f>
        <v>0</v>
      </c>
    </row>
    <row r="47" spans="1:5" s="13" customFormat="1" ht="15" customHeight="1" thickTop="1" thickBot="1" x14ac:dyDescent="0.25">
      <c r="A47" s="22" t="s">
        <v>54</v>
      </c>
      <c r="B47" s="15"/>
      <c r="C47" s="16" t="s">
        <v>14</v>
      </c>
      <c r="D47" s="17">
        <v>45</v>
      </c>
      <c r="E47" s="18">
        <f>B47*D47</f>
        <v>0</v>
      </c>
    </row>
    <row r="48" spans="1:5" s="13" customFormat="1" ht="15" customHeight="1" thickTop="1" thickBot="1" x14ac:dyDescent="0.3">
      <c r="A48" s="44" t="s">
        <v>55</v>
      </c>
      <c r="B48" s="45"/>
      <c r="C48" s="45"/>
      <c r="D48" s="45"/>
      <c r="E48" s="46">
        <f>B48*D48</f>
        <v>0</v>
      </c>
    </row>
    <row r="49" spans="1:5" s="13" customFormat="1" ht="15" customHeight="1" thickTop="1" thickBot="1" x14ac:dyDescent="0.25">
      <c r="A49" s="14" t="s">
        <v>56</v>
      </c>
      <c r="B49" s="21"/>
      <c r="C49" s="16" t="s">
        <v>57</v>
      </c>
      <c r="D49" s="17">
        <f>'[1]2023 Worksheet'!F50</f>
        <v>50</v>
      </c>
      <c r="E49" s="18">
        <f>B49*D49</f>
        <v>0</v>
      </c>
    </row>
    <row r="50" spans="1:5" s="13" customFormat="1" ht="15" customHeight="1" thickTop="1" thickBot="1" x14ac:dyDescent="0.25">
      <c r="A50" s="14" t="s">
        <v>58</v>
      </c>
      <c r="B50" s="15"/>
      <c r="C50" s="16" t="s">
        <v>57</v>
      </c>
      <c r="D50" s="17">
        <f>'[1]2023 Worksheet'!F51</f>
        <v>54</v>
      </c>
      <c r="E50" s="18">
        <f t="shared" ref="E50:E111" si="1">B50*D50</f>
        <v>0</v>
      </c>
    </row>
    <row r="51" spans="1:5" s="13" customFormat="1" ht="15" customHeight="1" thickTop="1" thickBot="1" x14ac:dyDescent="0.3">
      <c r="A51" s="44" t="s">
        <v>59</v>
      </c>
      <c r="B51" s="45"/>
      <c r="C51" s="45"/>
      <c r="D51" s="45"/>
      <c r="E51" s="46">
        <f t="shared" si="1"/>
        <v>0</v>
      </c>
    </row>
    <row r="52" spans="1:5" s="13" customFormat="1" ht="15" customHeight="1" thickTop="1" thickBot="1" x14ac:dyDescent="0.25">
      <c r="A52" s="14" t="s">
        <v>60</v>
      </c>
      <c r="B52" s="15"/>
      <c r="C52" s="16" t="s">
        <v>42</v>
      </c>
      <c r="D52" s="17">
        <v>4800</v>
      </c>
      <c r="E52" s="18">
        <f t="shared" si="1"/>
        <v>0</v>
      </c>
    </row>
    <row r="53" spans="1:5" s="13" customFormat="1" ht="15" customHeight="1" thickTop="1" thickBot="1" x14ac:dyDescent="0.25">
      <c r="A53" s="14" t="s">
        <v>61</v>
      </c>
      <c r="B53" s="15"/>
      <c r="C53" s="16" t="s">
        <v>42</v>
      </c>
      <c r="D53" s="17">
        <v>5600</v>
      </c>
      <c r="E53" s="18">
        <f t="shared" si="1"/>
        <v>0</v>
      </c>
    </row>
    <row r="54" spans="1:5" s="13" customFormat="1" ht="15" customHeight="1" thickTop="1" thickBot="1" x14ac:dyDescent="0.25">
      <c r="A54" s="14" t="s">
        <v>62</v>
      </c>
      <c r="B54" s="15"/>
      <c r="C54" s="16" t="s">
        <v>14</v>
      </c>
      <c r="D54" s="17">
        <v>500</v>
      </c>
      <c r="E54" s="18">
        <f t="shared" si="1"/>
        <v>0</v>
      </c>
    </row>
    <row r="55" spans="1:5" s="13" customFormat="1" ht="15" customHeight="1" thickTop="1" thickBot="1" x14ac:dyDescent="0.25">
      <c r="A55" s="14" t="s">
        <v>63</v>
      </c>
      <c r="B55" s="15"/>
      <c r="C55" s="16" t="s">
        <v>14</v>
      </c>
      <c r="D55" s="17">
        <v>680</v>
      </c>
      <c r="E55" s="18">
        <f t="shared" si="1"/>
        <v>0</v>
      </c>
    </row>
    <row r="56" spans="1:5" s="13" customFormat="1" ht="15" customHeight="1" thickTop="1" thickBot="1" x14ac:dyDescent="0.25">
      <c r="A56" s="14" t="s">
        <v>64</v>
      </c>
      <c r="B56" s="15"/>
      <c r="C56" s="16" t="s">
        <v>42</v>
      </c>
      <c r="D56" s="17">
        <v>3200</v>
      </c>
      <c r="E56" s="18">
        <f t="shared" si="1"/>
        <v>0</v>
      </c>
    </row>
    <row r="57" spans="1:5" s="13" customFormat="1" ht="15" customHeight="1" thickTop="1" thickBot="1" x14ac:dyDescent="0.25">
      <c r="A57" s="14" t="s">
        <v>65</v>
      </c>
      <c r="B57" s="15"/>
      <c r="C57" s="16" t="s">
        <v>66</v>
      </c>
      <c r="D57" s="17">
        <v>480</v>
      </c>
      <c r="E57" s="18">
        <f t="shared" si="1"/>
        <v>0</v>
      </c>
    </row>
    <row r="58" spans="1:5" s="13" customFormat="1" ht="15" customHeight="1" thickTop="1" thickBot="1" x14ac:dyDescent="0.25">
      <c r="A58" s="14" t="s">
        <v>67</v>
      </c>
      <c r="B58" s="15"/>
      <c r="C58" s="16" t="s">
        <v>66</v>
      </c>
      <c r="D58" s="17">
        <v>520</v>
      </c>
      <c r="E58" s="18">
        <f t="shared" si="1"/>
        <v>0</v>
      </c>
    </row>
    <row r="59" spans="1:5" s="13" customFormat="1" ht="15" customHeight="1" thickTop="1" thickBot="1" x14ac:dyDescent="0.25">
      <c r="A59" s="14" t="s">
        <v>68</v>
      </c>
      <c r="B59" s="15"/>
      <c r="C59" s="16" t="s">
        <v>66</v>
      </c>
      <c r="D59" s="17">
        <v>640</v>
      </c>
      <c r="E59" s="18">
        <f t="shared" si="1"/>
        <v>0</v>
      </c>
    </row>
    <row r="60" spans="1:5" s="13" customFormat="1" ht="15" customHeight="1" thickTop="1" thickBot="1" x14ac:dyDescent="0.25">
      <c r="A60" s="14" t="s">
        <v>69</v>
      </c>
      <c r="B60" s="20"/>
      <c r="C60" s="16" t="s">
        <v>66</v>
      </c>
      <c r="D60" s="17">
        <v>940</v>
      </c>
      <c r="E60" s="18">
        <f t="shared" si="1"/>
        <v>0</v>
      </c>
    </row>
    <row r="61" spans="1:5" s="13" customFormat="1" ht="15" customHeight="1" thickTop="1" thickBot="1" x14ac:dyDescent="0.25">
      <c r="A61" s="14" t="s">
        <v>70</v>
      </c>
      <c r="B61" s="15"/>
      <c r="C61" s="16" t="s">
        <v>42</v>
      </c>
      <c r="D61" s="17">
        <v>500</v>
      </c>
      <c r="E61" s="18">
        <f t="shared" si="1"/>
        <v>0</v>
      </c>
    </row>
    <row r="62" spans="1:5" s="13" customFormat="1" ht="15" customHeight="1" thickTop="1" thickBot="1" x14ac:dyDescent="0.25">
      <c r="A62" s="14" t="s">
        <v>71</v>
      </c>
      <c r="B62" s="15"/>
      <c r="C62" s="16" t="s">
        <v>42</v>
      </c>
      <c r="D62" s="17">
        <v>1000</v>
      </c>
      <c r="E62" s="18">
        <f t="shared" si="1"/>
        <v>0</v>
      </c>
    </row>
    <row r="63" spans="1:5" s="13" customFormat="1" ht="15" customHeight="1" thickTop="1" thickBot="1" x14ac:dyDescent="0.25">
      <c r="A63" s="14" t="s">
        <v>72</v>
      </c>
      <c r="B63" s="15"/>
      <c r="C63" s="16" t="s">
        <v>42</v>
      </c>
      <c r="D63" s="17">
        <v>6100</v>
      </c>
      <c r="E63" s="18">
        <f t="shared" si="1"/>
        <v>0</v>
      </c>
    </row>
    <row r="64" spans="1:5" s="13" customFormat="1" ht="15" customHeight="1" thickTop="1" thickBot="1" x14ac:dyDescent="0.25">
      <c r="A64" s="14" t="s">
        <v>73</v>
      </c>
      <c r="B64" s="15"/>
      <c r="C64" s="16" t="s">
        <v>17</v>
      </c>
      <c r="D64" s="17">
        <v>64</v>
      </c>
      <c r="E64" s="18">
        <f t="shared" si="1"/>
        <v>0</v>
      </c>
    </row>
    <row r="65" spans="1:5" s="13" customFormat="1" ht="15" customHeight="1" thickTop="1" thickBot="1" x14ac:dyDescent="0.25">
      <c r="A65" s="14" t="s">
        <v>74</v>
      </c>
      <c r="B65" s="15"/>
      <c r="C65" s="19" t="s">
        <v>14</v>
      </c>
      <c r="D65" s="17">
        <v>58</v>
      </c>
      <c r="E65" s="18">
        <f t="shared" si="1"/>
        <v>0</v>
      </c>
    </row>
    <row r="66" spans="1:5" s="13" customFormat="1" ht="15" customHeight="1" thickTop="1" thickBot="1" x14ac:dyDescent="0.25">
      <c r="A66" s="14" t="s">
        <v>75</v>
      </c>
      <c r="B66" s="15"/>
      <c r="C66" s="19" t="s">
        <v>14</v>
      </c>
      <c r="D66" s="17">
        <v>90</v>
      </c>
      <c r="E66" s="18">
        <f t="shared" si="1"/>
        <v>0</v>
      </c>
    </row>
    <row r="67" spans="1:5" s="13" customFormat="1" ht="15" customHeight="1" thickTop="1" thickBot="1" x14ac:dyDescent="0.25">
      <c r="A67" s="14" t="s">
        <v>76</v>
      </c>
      <c r="B67" s="15"/>
      <c r="C67" s="16" t="s">
        <v>14</v>
      </c>
      <c r="D67" s="17">
        <v>125</v>
      </c>
      <c r="E67" s="18">
        <f t="shared" si="1"/>
        <v>0</v>
      </c>
    </row>
    <row r="68" spans="1:5" s="13" customFormat="1" ht="15" customHeight="1" thickTop="1" thickBot="1" x14ac:dyDescent="0.25">
      <c r="A68" s="14" t="s">
        <v>77</v>
      </c>
      <c r="B68" s="15"/>
      <c r="C68" s="16" t="s">
        <v>14</v>
      </c>
      <c r="D68" s="17">
        <v>140</v>
      </c>
      <c r="E68" s="18">
        <f t="shared" si="1"/>
        <v>0</v>
      </c>
    </row>
    <row r="69" spans="1:5" s="13" customFormat="1" ht="15" customHeight="1" thickTop="1" thickBot="1" x14ac:dyDescent="0.25">
      <c r="A69" s="14" t="s">
        <v>78</v>
      </c>
      <c r="B69" s="15"/>
      <c r="C69" s="16" t="s">
        <v>14</v>
      </c>
      <c r="D69" s="17">
        <v>156</v>
      </c>
      <c r="E69" s="18">
        <f t="shared" si="1"/>
        <v>0</v>
      </c>
    </row>
    <row r="70" spans="1:5" s="13" customFormat="1" ht="15" customHeight="1" thickTop="1" thickBot="1" x14ac:dyDescent="0.25">
      <c r="A70" s="14" t="s">
        <v>79</v>
      </c>
      <c r="B70" s="15"/>
      <c r="C70" s="16" t="s">
        <v>14</v>
      </c>
      <c r="D70" s="17">
        <v>204</v>
      </c>
      <c r="E70" s="18">
        <f t="shared" si="1"/>
        <v>0</v>
      </c>
    </row>
    <row r="71" spans="1:5" s="13" customFormat="1" ht="15" customHeight="1" thickTop="1" thickBot="1" x14ac:dyDescent="0.25">
      <c r="A71" s="14" t="s">
        <v>80</v>
      </c>
      <c r="B71" s="15"/>
      <c r="C71" s="16" t="s">
        <v>14</v>
      </c>
      <c r="D71" s="17">
        <v>240</v>
      </c>
      <c r="E71" s="18">
        <f t="shared" si="1"/>
        <v>0</v>
      </c>
    </row>
    <row r="72" spans="1:5" s="13" customFormat="1" ht="15" customHeight="1" thickTop="1" thickBot="1" x14ac:dyDescent="0.25">
      <c r="A72" s="14" t="s">
        <v>81</v>
      </c>
      <c r="B72" s="15"/>
      <c r="C72" s="16" t="s">
        <v>14</v>
      </c>
      <c r="D72" s="17">
        <v>285</v>
      </c>
      <c r="E72" s="18">
        <f t="shared" si="1"/>
        <v>0</v>
      </c>
    </row>
    <row r="73" spans="1:5" s="13" customFormat="1" ht="15" customHeight="1" thickTop="1" thickBot="1" x14ac:dyDescent="0.25">
      <c r="A73" s="14" t="s">
        <v>82</v>
      </c>
      <c r="B73" s="15"/>
      <c r="C73" s="16" t="s">
        <v>14</v>
      </c>
      <c r="D73" s="17">
        <v>400</v>
      </c>
      <c r="E73" s="18">
        <f t="shared" si="1"/>
        <v>0</v>
      </c>
    </row>
    <row r="74" spans="1:5" s="13" customFormat="1" ht="15" customHeight="1" thickTop="1" thickBot="1" x14ac:dyDescent="0.25">
      <c r="A74" s="14" t="s">
        <v>83</v>
      </c>
      <c r="B74" s="15"/>
      <c r="C74" s="16" t="s">
        <v>42</v>
      </c>
      <c r="D74" s="17">
        <v>780</v>
      </c>
      <c r="E74" s="18">
        <f t="shared" si="1"/>
        <v>0</v>
      </c>
    </row>
    <row r="75" spans="1:5" s="13" customFormat="1" ht="15" customHeight="1" thickTop="1" thickBot="1" x14ac:dyDescent="0.25">
      <c r="A75" s="14" t="s">
        <v>84</v>
      </c>
      <c r="B75" s="15"/>
      <c r="C75" s="16" t="s">
        <v>42</v>
      </c>
      <c r="D75" s="17">
        <v>880</v>
      </c>
      <c r="E75" s="18">
        <f t="shared" si="1"/>
        <v>0</v>
      </c>
    </row>
    <row r="76" spans="1:5" s="13" customFormat="1" ht="15" customHeight="1" thickTop="1" thickBot="1" x14ac:dyDescent="0.25">
      <c r="A76" s="14" t="s">
        <v>85</v>
      </c>
      <c r="B76" s="15"/>
      <c r="C76" s="16" t="s">
        <v>42</v>
      </c>
      <c r="D76" s="17">
        <v>980</v>
      </c>
      <c r="E76" s="18">
        <f t="shared" si="1"/>
        <v>0</v>
      </c>
    </row>
    <row r="77" spans="1:5" s="13" customFormat="1" ht="15" customHeight="1" thickTop="1" thickBot="1" x14ac:dyDescent="0.25">
      <c r="A77" s="14" t="s">
        <v>86</v>
      </c>
      <c r="B77" s="15"/>
      <c r="C77" s="16" t="s">
        <v>42</v>
      </c>
      <c r="D77" s="17">
        <v>1200</v>
      </c>
      <c r="E77" s="18">
        <f t="shared" si="1"/>
        <v>0</v>
      </c>
    </row>
    <row r="78" spans="1:5" s="13" customFormat="1" ht="15" customHeight="1" thickTop="1" thickBot="1" x14ac:dyDescent="0.25">
      <c r="A78" s="14" t="s">
        <v>87</v>
      </c>
      <c r="B78" s="15"/>
      <c r="C78" s="16" t="s">
        <v>42</v>
      </c>
      <c r="D78" s="17">
        <v>1300</v>
      </c>
      <c r="E78" s="18">
        <f t="shared" si="1"/>
        <v>0</v>
      </c>
    </row>
    <row r="79" spans="1:5" s="13" customFormat="1" ht="15" customHeight="1" thickTop="1" thickBot="1" x14ac:dyDescent="0.25">
      <c r="A79" s="14" t="s">
        <v>88</v>
      </c>
      <c r="B79" s="15"/>
      <c r="C79" s="16" t="s">
        <v>42</v>
      </c>
      <c r="D79" s="17">
        <v>1500</v>
      </c>
      <c r="E79" s="18">
        <f t="shared" si="1"/>
        <v>0</v>
      </c>
    </row>
    <row r="80" spans="1:5" s="13" customFormat="1" ht="15" customHeight="1" thickTop="1" thickBot="1" x14ac:dyDescent="0.25">
      <c r="A80" s="14" t="s">
        <v>89</v>
      </c>
      <c r="B80" s="15"/>
      <c r="C80" s="16" t="s">
        <v>42</v>
      </c>
      <c r="D80" s="17">
        <v>1800</v>
      </c>
      <c r="E80" s="18">
        <f t="shared" si="1"/>
        <v>0</v>
      </c>
    </row>
    <row r="81" spans="1:5" s="13" customFormat="1" ht="15" customHeight="1" thickTop="1" thickBot="1" x14ac:dyDescent="0.25">
      <c r="A81" s="14" t="s">
        <v>90</v>
      </c>
      <c r="B81" s="15"/>
      <c r="C81" s="16" t="s">
        <v>14</v>
      </c>
      <c r="D81" s="17">
        <v>85</v>
      </c>
      <c r="E81" s="18">
        <f t="shared" si="1"/>
        <v>0</v>
      </c>
    </row>
    <row r="82" spans="1:5" s="13" customFormat="1" ht="15" customHeight="1" thickTop="1" thickBot="1" x14ac:dyDescent="0.25">
      <c r="A82" s="14" t="s">
        <v>91</v>
      </c>
      <c r="B82" s="15"/>
      <c r="C82" s="16" t="s">
        <v>14</v>
      </c>
      <c r="D82" s="17">
        <v>98</v>
      </c>
      <c r="E82" s="18">
        <f t="shared" si="1"/>
        <v>0</v>
      </c>
    </row>
    <row r="83" spans="1:5" s="13" customFormat="1" ht="15" customHeight="1" thickTop="1" thickBot="1" x14ac:dyDescent="0.25">
      <c r="A83" s="14" t="s">
        <v>92</v>
      </c>
      <c r="B83" s="15"/>
      <c r="C83" s="16" t="s">
        <v>14</v>
      </c>
      <c r="D83" s="17">
        <v>120</v>
      </c>
      <c r="E83" s="18">
        <f t="shared" si="1"/>
        <v>0</v>
      </c>
    </row>
    <row r="84" spans="1:5" s="13" customFormat="1" ht="15" customHeight="1" thickTop="1" thickBot="1" x14ac:dyDescent="0.25">
      <c r="A84" s="14" t="s">
        <v>93</v>
      </c>
      <c r="B84" s="15"/>
      <c r="C84" s="16" t="s">
        <v>14</v>
      </c>
      <c r="D84" s="17">
        <v>180</v>
      </c>
      <c r="E84" s="18">
        <f t="shared" si="1"/>
        <v>0</v>
      </c>
    </row>
    <row r="85" spans="1:5" s="13" customFormat="1" ht="15" customHeight="1" thickTop="1" thickBot="1" x14ac:dyDescent="0.25">
      <c r="A85" s="14" t="s">
        <v>94</v>
      </c>
      <c r="B85" s="15"/>
      <c r="C85" s="16" t="s">
        <v>14</v>
      </c>
      <c r="D85" s="17">
        <v>200</v>
      </c>
      <c r="E85" s="18">
        <f t="shared" si="1"/>
        <v>0</v>
      </c>
    </row>
    <row r="86" spans="1:5" s="13" customFormat="1" ht="15" customHeight="1" thickTop="1" thickBot="1" x14ac:dyDescent="0.25">
      <c r="A86" s="14" t="s">
        <v>95</v>
      </c>
      <c r="B86" s="15"/>
      <c r="C86" s="16" t="s">
        <v>14</v>
      </c>
      <c r="D86" s="17">
        <v>260</v>
      </c>
      <c r="E86" s="18">
        <f t="shared" si="1"/>
        <v>0</v>
      </c>
    </row>
    <row r="87" spans="1:5" s="13" customFormat="1" ht="15" customHeight="1" thickTop="1" thickBot="1" x14ac:dyDescent="0.25">
      <c r="A87" s="14" t="s">
        <v>96</v>
      </c>
      <c r="B87" s="15"/>
      <c r="C87" s="16" t="s">
        <v>42</v>
      </c>
      <c r="D87" s="17">
        <v>300</v>
      </c>
      <c r="E87" s="18">
        <f t="shared" si="1"/>
        <v>0</v>
      </c>
    </row>
    <row r="88" spans="1:5" s="13" customFormat="1" ht="15" customHeight="1" thickTop="1" thickBot="1" x14ac:dyDescent="0.25">
      <c r="A88" s="14" t="s">
        <v>97</v>
      </c>
      <c r="B88" s="15"/>
      <c r="C88" s="16" t="s">
        <v>42</v>
      </c>
      <c r="D88" s="17">
        <v>310</v>
      </c>
      <c r="E88" s="18">
        <f t="shared" si="1"/>
        <v>0</v>
      </c>
    </row>
    <row r="89" spans="1:5" s="13" customFormat="1" ht="15" customHeight="1" thickTop="1" thickBot="1" x14ac:dyDescent="0.25">
      <c r="A89" s="14" t="s">
        <v>98</v>
      </c>
      <c r="B89" s="15"/>
      <c r="C89" s="16" t="s">
        <v>42</v>
      </c>
      <c r="D89" s="17">
        <v>340</v>
      </c>
      <c r="E89" s="18">
        <f t="shared" si="1"/>
        <v>0</v>
      </c>
    </row>
    <row r="90" spans="1:5" s="13" customFormat="1" ht="15" customHeight="1" thickTop="1" thickBot="1" x14ac:dyDescent="0.25">
      <c r="A90" s="14" t="s">
        <v>99</v>
      </c>
      <c r="B90" s="15"/>
      <c r="C90" s="16" t="s">
        <v>42</v>
      </c>
      <c r="D90" s="17">
        <v>400</v>
      </c>
      <c r="E90" s="18">
        <f t="shared" si="1"/>
        <v>0</v>
      </c>
    </row>
    <row r="91" spans="1:5" s="13" customFormat="1" ht="15" customHeight="1" thickTop="1" thickBot="1" x14ac:dyDescent="0.25">
      <c r="A91" s="14" t="s">
        <v>100</v>
      </c>
      <c r="B91" s="15"/>
      <c r="C91" s="16" t="s">
        <v>42</v>
      </c>
      <c r="D91" s="17">
        <v>540</v>
      </c>
      <c r="E91" s="18">
        <f t="shared" si="1"/>
        <v>0</v>
      </c>
    </row>
    <row r="92" spans="1:5" s="13" customFormat="1" ht="15" customHeight="1" thickTop="1" thickBot="1" x14ac:dyDescent="0.25">
      <c r="A92" s="14" t="s">
        <v>101</v>
      </c>
      <c r="B92" s="15"/>
      <c r="C92" s="16" t="s">
        <v>42</v>
      </c>
      <c r="D92" s="17">
        <v>610</v>
      </c>
      <c r="E92" s="18">
        <f t="shared" si="1"/>
        <v>0</v>
      </c>
    </row>
    <row r="93" spans="1:5" s="13" customFormat="1" ht="15" customHeight="1" thickTop="1" thickBot="1" x14ac:dyDescent="0.25">
      <c r="A93" s="14" t="s">
        <v>102</v>
      </c>
      <c r="B93" s="15"/>
      <c r="C93" s="16" t="s">
        <v>14</v>
      </c>
      <c r="D93" s="17">
        <v>130</v>
      </c>
      <c r="E93" s="18">
        <f t="shared" si="1"/>
        <v>0</v>
      </c>
    </row>
    <row r="94" spans="1:5" s="13" customFormat="1" ht="15" customHeight="1" thickTop="1" thickBot="1" x14ac:dyDescent="0.25">
      <c r="A94" s="14" t="s">
        <v>103</v>
      </c>
      <c r="B94" s="15"/>
      <c r="C94" s="16" t="s">
        <v>14</v>
      </c>
      <c r="D94" s="17">
        <v>180</v>
      </c>
      <c r="E94" s="18">
        <f t="shared" si="1"/>
        <v>0</v>
      </c>
    </row>
    <row r="95" spans="1:5" s="13" customFormat="1" ht="15" customHeight="1" thickTop="1" thickBot="1" x14ac:dyDescent="0.25">
      <c r="A95" s="14" t="s">
        <v>104</v>
      </c>
      <c r="B95" s="15"/>
      <c r="C95" s="16" t="s">
        <v>14</v>
      </c>
      <c r="D95" s="17">
        <v>120</v>
      </c>
      <c r="E95" s="18">
        <f t="shared" si="1"/>
        <v>0</v>
      </c>
    </row>
    <row r="96" spans="1:5" s="13" customFormat="1" ht="15" customHeight="1" thickTop="1" thickBot="1" x14ac:dyDescent="0.25">
      <c r="A96" s="14" t="s">
        <v>105</v>
      </c>
      <c r="B96" s="15"/>
      <c r="C96" s="16" t="s">
        <v>14</v>
      </c>
      <c r="D96" s="17">
        <v>36</v>
      </c>
      <c r="E96" s="18">
        <f t="shared" si="1"/>
        <v>0</v>
      </c>
    </row>
    <row r="97" spans="1:5" s="13" customFormat="1" ht="15" customHeight="1" thickTop="1" thickBot="1" x14ac:dyDescent="0.25">
      <c r="A97" s="14" t="s">
        <v>106</v>
      </c>
      <c r="B97" s="15"/>
      <c r="C97" s="16" t="s">
        <v>14</v>
      </c>
      <c r="D97" s="17">
        <v>61</v>
      </c>
      <c r="E97" s="18">
        <f t="shared" si="1"/>
        <v>0</v>
      </c>
    </row>
    <row r="98" spans="1:5" s="13" customFormat="1" ht="15" customHeight="1" thickTop="1" thickBot="1" x14ac:dyDescent="0.25">
      <c r="A98" s="14" t="s">
        <v>107</v>
      </c>
      <c r="B98" s="15"/>
      <c r="C98" s="16" t="s">
        <v>42</v>
      </c>
      <c r="D98" s="17">
        <v>1000</v>
      </c>
      <c r="E98" s="18">
        <f t="shared" si="1"/>
        <v>0</v>
      </c>
    </row>
    <row r="99" spans="1:5" s="13" customFormat="1" ht="15" customHeight="1" thickTop="1" thickBot="1" x14ac:dyDescent="0.25">
      <c r="A99" s="14" t="s">
        <v>108</v>
      </c>
      <c r="B99" s="15"/>
      <c r="C99" s="16" t="s">
        <v>42</v>
      </c>
      <c r="D99" s="17">
        <v>1200</v>
      </c>
      <c r="E99" s="18">
        <f t="shared" si="1"/>
        <v>0</v>
      </c>
    </row>
    <row r="100" spans="1:5" s="13" customFormat="1" ht="15" customHeight="1" thickTop="1" thickBot="1" x14ac:dyDescent="0.25">
      <c r="A100" s="14" t="s">
        <v>109</v>
      </c>
      <c r="B100" s="15"/>
      <c r="C100" s="16" t="s">
        <v>14</v>
      </c>
      <c r="D100" s="17">
        <v>150</v>
      </c>
      <c r="E100" s="18">
        <f t="shared" si="1"/>
        <v>0</v>
      </c>
    </row>
    <row r="101" spans="1:5" s="13" customFormat="1" ht="15" customHeight="1" thickTop="1" thickBot="1" x14ac:dyDescent="0.25">
      <c r="A101" s="14" t="s">
        <v>110</v>
      </c>
      <c r="B101" s="15"/>
      <c r="C101" s="16" t="s">
        <v>14</v>
      </c>
      <c r="D101" s="17">
        <v>180</v>
      </c>
      <c r="E101" s="18">
        <f t="shared" si="1"/>
        <v>0</v>
      </c>
    </row>
    <row r="102" spans="1:5" s="13" customFormat="1" ht="15" customHeight="1" thickTop="1" thickBot="1" x14ac:dyDescent="0.25">
      <c r="A102" s="14" t="s">
        <v>111</v>
      </c>
      <c r="B102" s="15"/>
      <c r="C102" s="16" t="s">
        <v>14</v>
      </c>
      <c r="D102" s="17">
        <v>210</v>
      </c>
      <c r="E102" s="18">
        <f t="shared" si="1"/>
        <v>0</v>
      </c>
    </row>
    <row r="103" spans="1:5" s="13" customFormat="1" ht="15" customHeight="1" thickTop="1" thickBot="1" x14ac:dyDescent="0.25">
      <c r="A103" s="14" t="s">
        <v>112</v>
      </c>
      <c r="B103" s="15"/>
      <c r="C103" s="16" t="s">
        <v>14</v>
      </c>
      <c r="D103" s="17">
        <v>280</v>
      </c>
      <c r="E103" s="18">
        <f t="shared" si="1"/>
        <v>0</v>
      </c>
    </row>
    <row r="104" spans="1:5" s="13" customFormat="1" ht="15" customHeight="1" thickTop="1" thickBot="1" x14ac:dyDescent="0.25">
      <c r="A104" s="14" t="s">
        <v>113</v>
      </c>
      <c r="B104" s="15"/>
      <c r="C104" s="16" t="s">
        <v>14</v>
      </c>
      <c r="D104" s="17">
        <v>65</v>
      </c>
      <c r="E104" s="18">
        <f t="shared" si="1"/>
        <v>0</v>
      </c>
    </row>
    <row r="105" spans="1:5" s="13" customFormat="1" ht="15" customHeight="1" thickTop="1" thickBot="1" x14ac:dyDescent="0.25">
      <c r="A105" s="14" t="s">
        <v>114</v>
      </c>
      <c r="B105" s="15"/>
      <c r="C105" s="16" t="s">
        <v>14</v>
      </c>
      <c r="D105" s="17">
        <v>84</v>
      </c>
      <c r="E105" s="18">
        <f t="shared" si="1"/>
        <v>0</v>
      </c>
    </row>
    <row r="106" spans="1:5" s="13" customFormat="1" ht="15" customHeight="1" thickTop="1" thickBot="1" x14ac:dyDescent="0.25">
      <c r="A106" s="14" t="s">
        <v>115</v>
      </c>
      <c r="B106" s="15"/>
      <c r="C106" s="16" t="s">
        <v>14</v>
      </c>
      <c r="D106" s="17">
        <v>120</v>
      </c>
      <c r="E106" s="18">
        <f t="shared" si="1"/>
        <v>0</v>
      </c>
    </row>
    <row r="107" spans="1:5" s="13" customFormat="1" ht="15" customHeight="1" thickTop="1" thickBot="1" x14ac:dyDescent="0.25">
      <c r="A107" s="14" t="s">
        <v>116</v>
      </c>
      <c r="B107" s="15"/>
      <c r="C107" s="16" t="s">
        <v>14</v>
      </c>
      <c r="D107" s="17">
        <v>45</v>
      </c>
      <c r="E107" s="18">
        <f t="shared" si="1"/>
        <v>0</v>
      </c>
    </row>
    <row r="108" spans="1:5" s="13" customFormat="1" ht="15" customHeight="1" thickTop="1" thickBot="1" x14ac:dyDescent="0.25">
      <c r="A108" s="14" t="s">
        <v>117</v>
      </c>
      <c r="B108" s="15"/>
      <c r="C108" s="16" t="s">
        <v>14</v>
      </c>
      <c r="D108" s="17">
        <v>81</v>
      </c>
      <c r="E108" s="18">
        <f t="shared" si="1"/>
        <v>0</v>
      </c>
    </row>
    <row r="109" spans="1:5" s="13" customFormat="1" ht="15" customHeight="1" thickTop="1" thickBot="1" x14ac:dyDescent="0.25">
      <c r="A109" s="14" t="s">
        <v>118</v>
      </c>
      <c r="B109" s="15"/>
      <c r="C109" s="16" t="s">
        <v>14</v>
      </c>
      <c r="D109" s="17">
        <v>100</v>
      </c>
      <c r="E109" s="18">
        <f t="shared" si="1"/>
        <v>0</v>
      </c>
    </row>
    <row r="110" spans="1:5" s="13" customFormat="1" ht="15" customHeight="1" thickTop="1" thickBot="1" x14ac:dyDescent="0.25">
      <c r="A110" s="14" t="s">
        <v>119</v>
      </c>
      <c r="B110" s="15"/>
      <c r="C110" s="16" t="s">
        <v>42</v>
      </c>
      <c r="D110" s="17">
        <v>385</v>
      </c>
      <c r="E110" s="18">
        <f t="shared" si="1"/>
        <v>0</v>
      </c>
    </row>
    <row r="111" spans="1:5" s="13" customFormat="1" ht="15" customHeight="1" thickTop="1" thickBot="1" x14ac:dyDescent="0.25">
      <c r="A111" s="14" t="s">
        <v>120</v>
      </c>
      <c r="B111" s="21"/>
      <c r="C111" s="16" t="s">
        <v>121</v>
      </c>
      <c r="D111" s="17">
        <v>13.8</v>
      </c>
      <c r="E111" s="18">
        <f t="shared" si="1"/>
        <v>0</v>
      </c>
    </row>
    <row r="112" spans="1:5" s="13" customFormat="1" ht="15" customHeight="1" thickTop="1" thickBot="1" x14ac:dyDescent="0.25">
      <c r="A112" s="14" t="s">
        <v>122</v>
      </c>
      <c r="B112" s="15"/>
      <c r="C112" s="16" t="s">
        <v>42</v>
      </c>
      <c r="D112" s="17">
        <v>2100</v>
      </c>
      <c r="E112" s="18">
        <f>B112*D112</f>
        <v>0</v>
      </c>
    </row>
    <row r="113" spans="1:5" s="13" customFormat="1" ht="15" customHeight="1" thickTop="1" thickBot="1" x14ac:dyDescent="0.25">
      <c r="A113" s="14" t="s">
        <v>123</v>
      </c>
      <c r="B113" s="15"/>
      <c r="C113" s="16" t="s">
        <v>42</v>
      </c>
      <c r="D113" s="17">
        <v>2750</v>
      </c>
      <c r="E113" s="18">
        <f t="shared" ref="E113:E124" si="2">B113*D113</f>
        <v>0</v>
      </c>
    </row>
    <row r="114" spans="1:5" s="13" customFormat="1" ht="15" customHeight="1" thickTop="1" thickBot="1" x14ac:dyDescent="0.25">
      <c r="A114" s="14" t="s">
        <v>124</v>
      </c>
      <c r="B114" s="15"/>
      <c r="C114" s="16" t="s">
        <v>42</v>
      </c>
      <c r="D114" s="17">
        <v>3800</v>
      </c>
      <c r="E114" s="18">
        <f t="shared" si="2"/>
        <v>0</v>
      </c>
    </row>
    <row r="115" spans="1:5" s="13" customFormat="1" ht="15" customHeight="1" thickTop="1" thickBot="1" x14ac:dyDescent="0.25">
      <c r="A115" s="14" t="s">
        <v>125</v>
      </c>
      <c r="B115" s="15"/>
      <c r="C115" s="16" t="s">
        <v>42</v>
      </c>
      <c r="D115" s="17">
        <v>425</v>
      </c>
      <c r="E115" s="18">
        <f t="shared" si="2"/>
        <v>0</v>
      </c>
    </row>
    <row r="116" spans="1:5" s="13" customFormat="1" ht="15" customHeight="1" thickTop="1" thickBot="1" x14ac:dyDescent="0.25">
      <c r="A116" s="14" t="s">
        <v>126</v>
      </c>
      <c r="B116" s="15"/>
      <c r="C116" s="16" t="s">
        <v>42</v>
      </c>
      <c r="D116" s="17">
        <v>1400</v>
      </c>
      <c r="E116" s="18">
        <f t="shared" si="2"/>
        <v>0</v>
      </c>
    </row>
    <row r="117" spans="1:5" s="13" customFormat="1" ht="15" customHeight="1" thickTop="1" thickBot="1" x14ac:dyDescent="0.25">
      <c r="A117" s="14" t="s">
        <v>127</v>
      </c>
      <c r="B117" s="15"/>
      <c r="C117" s="16" t="s">
        <v>42</v>
      </c>
      <c r="D117" s="17">
        <v>6800</v>
      </c>
      <c r="E117" s="18">
        <f t="shared" si="2"/>
        <v>0</v>
      </c>
    </row>
    <row r="118" spans="1:5" s="13" customFormat="1" ht="15" customHeight="1" thickTop="1" thickBot="1" x14ac:dyDescent="0.25">
      <c r="A118" s="14" t="s">
        <v>128</v>
      </c>
      <c r="B118" s="15"/>
      <c r="C118" s="16" t="s">
        <v>129</v>
      </c>
      <c r="D118" s="17">
        <v>0</v>
      </c>
      <c r="E118" s="18">
        <f t="shared" si="2"/>
        <v>0</v>
      </c>
    </row>
    <row r="119" spans="1:5" s="13" customFormat="1" ht="15" customHeight="1" thickTop="1" thickBot="1" x14ac:dyDescent="0.3">
      <c r="A119" s="44" t="s">
        <v>130</v>
      </c>
      <c r="B119" s="45"/>
      <c r="C119" s="45"/>
      <c r="D119" s="45"/>
      <c r="E119" s="46">
        <f t="shared" si="2"/>
        <v>0</v>
      </c>
    </row>
    <row r="120" spans="1:5" s="13" customFormat="1" ht="15" customHeight="1" thickTop="1" thickBot="1" x14ac:dyDescent="0.25">
      <c r="A120" s="14" t="s">
        <v>131</v>
      </c>
      <c r="B120" s="15"/>
      <c r="C120" s="16" t="s">
        <v>14</v>
      </c>
      <c r="D120" s="17">
        <v>4.7</v>
      </c>
      <c r="E120" s="18">
        <f t="shared" si="2"/>
        <v>0</v>
      </c>
    </row>
    <row r="121" spans="1:5" s="13" customFormat="1" ht="15" customHeight="1" thickTop="1" thickBot="1" x14ac:dyDescent="0.25">
      <c r="A121" s="14" t="s">
        <v>132</v>
      </c>
      <c r="B121" s="15"/>
      <c r="C121" s="16" t="s">
        <v>42</v>
      </c>
      <c r="D121" s="17">
        <v>5400</v>
      </c>
      <c r="E121" s="18">
        <f t="shared" si="2"/>
        <v>0</v>
      </c>
    </row>
    <row r="122" spans="1:5" s="13" customFormat="1" ht="15" customHeight="1" thickTop="1" thickBot="1" x14ac:dyDescent="0.25">
      <c r="A122" s="14" t="s">
        <v>133</v>
      </c>
      <c r="B122" s="15"/>
      <c r="C122" s="16" t="s">
        <v>134</v>
      </c>
      <c r="D122" s="17">
        <v>90</v>
      </c>
      <c r="E122" s="18">
        <f t="shared" si="2"/>
        <v>0</v>
      </c>
    </row>
    <row r="123" spans="1:5" s="13" customFormat="1" ht="15" customHeight="1" thickTop="1" thickBot="1" x14ac:dyDescent="0.25">
      <c r="A123" s="14" t="s">
        <v>135</v>
      </c>
      <c r="B123" s="21"/>
      <c r="C123" s="16" t="s">
        <v>14</v>
      </c>
      <c r="D123" s="17">
        <v>85</v>
      </c>
      <c r="E123" s="18">
        <f t="shared" si="2"/>
        <v>0</v>
      </c>
    </row>
    <row r="124" spans="1:5" s="13" customFormat="1" ht="15" customHeight="1" thickTop="1" thickBot="1" x14ac:dyDescent="0.25">
      <c r="A124" s="14" t="s">
        <v>136</v>
      </c>
      <c r="B124" s="21"/>
      <c r="C124" s="16" t="s">
        <v>42</v>
      </c>
      <c r="D124" s="17">
        <v>2900</v>
      </c>
      <c r="E124" s="18">
        <f t="shared" si="2"/>
        <v>0</v>
      </c>
    </row>
    <row r="125" spans="1:5" s="13" customFormat="1" ht="15" customHeight="1" thickTop="1" thickBot="1" x14ac:dyDescent="0.25">
      <c r="A125" s="14" t="s">
        <v>137</v>
      </c>
      <c r="B125" s="15"/>
      <c r="C125" s="16" t="s">
        <v>42</v>
      </c>
      <c r="D125" s="17">
        <v>510</v>
      </c>
      <c r="E125" s="18">
        <f>B125*D125</f>
        <v>0</v>
      </c>
    </row>
    <row r="126" spans="1:5" s="13" customFormat="1" ht="15" customHeight="1" thickTop="1" thickBot="1" x14ac:dyDescent="0.25">
      <c r="A126" s="14" t="s">
        <v>138</v>
      </c>
      <c r="B126" s="20"/>
      <c r="C126" s="16" t="s">
        <v>42</v>
      </c>
      <c r="D126" s="17">
        <v>510</v>
      </c>
      <c r="E126" s="18">
        <f>B126*D126</f>
        <v>0</v>
      </c>
    </row>
    <row r="127" spans="1:5" s="13" customFormat="1" ht="15" customHeight="1" thickTop="1" thickBot="1" x14ac:dyDescent="0.25">
      <c r="A127" s="14" t="s">
        <v>139</v>
      </c>
      <c r="B127" s="20"/>
      <c r="C127" s="16" t="s">
        <v>42</v>
      </c>
      <c r="D127" s="17">
        <v>150</v>
      </c>
      <c r="E127" s="18">
        <f>B127*D127</f>
        <v>0</v>
      </c>
    </row>
    <row r="128" spans="1:5" s="13" customFormat="1" ht="15" customHeight="1" thickTop="1" thickBot="1" x14ac:dyDescent="0.25">
      <c r="A128" s="14" t="s">
        <v>140</v>
      </c>
      <c r="B128" s="21"/>
      <c r="C128" s="16" t="s">
        <v>42</v>
      </c>
      <c r="D128" s="17">
        <v>80</v>
      </c>
      <c r="E128" s="18">
        <f t="shared" ref="E128:E135" si="3">B128*D128</f>
        <v>0</v>
      </c>
    </row>
    <row r="129" spans="1:5" s="13" customFormat="1" ht="15" customHeight="1" thickTop="1" thickBot="1" x14ac:dyDescent="0.25">
      <c r="A129" s="14" t="s">
        <v>141</v>
      </c>
      <c r="B129" s="15"/>
      <c r="C129" s="16" t="s">
        <v>142</v>
      </c>
      <c r="D129" s="17">
        <v>15.3</v>
      </c>
      <c r="E129" s="18">
        <f t="shared" si="3"/>
        <v>0</v>
      </c>
    </row>
    <row r="130" spans="1:5" s="13" customFormat="1" ht="15" customHeight="1" thickTop="1" thickBot="1" x14ac:dyDescent="0.25">
      <c r="A130" s="14" t="s">
        <v>143</v>
      </c>
      <c r="B130" s="15"/>
      <c r="C130" s="16" t="s">
        <v>142</v>
      </c>
      <c r="D130" s="17">
        <v>8.3000000000000007</v>
      </c>
      <c r="E130" s="18">
        <f t="shared" si="3"/>
        <v>0</v>
      </c>
    </row>
    <row r="131" spans="1:5" s="13" customFormat="1" ht="15" customHeight="1" thickTop="1" thickBot="1" x14ac:dyDescent="0.25">
      <c r="A131" s="14" t="s">
        <v>144</v>
      </c>
      <c r="B131" s="15"/>
      <c r="C131" s="16" t="s">
        <v>142</v>
      </c>
      <c r="D131" s="17">
        <v>85.6</v>
      </c>
      <c r="E131" s="18">
        <f t="shared" si="3"/>
        <v>0</v>
      </c>
    </row>
    <row r="132" spans="1:5" s="13" customFormat="1" ht="15" customHeight="1" thickTop="1" thickBot="1" x14ac:dyDescent="0.25">
      <c r="A132" s="14" t="s">
        <v>145</v>
      </c>
      <c r="B132" s="15"/>
      <c r="C132" s="16" t="s">
        <v>31</v>
      </c>
      <c r="D132" s="17">
        <v>9.5</v>
      </c>
      <c r="E132" s="18">
        <f t="shared" si="3"/>
        <v>0</v>
      </c>
    </row>
    <row r="133" spans="1:5" s="13" customFormat="1" ht="15" customHeight="1" thickTop="1" thickBot="1" x14ac:dyDescent="0.25">
      <c r="A133" s="14" t="s">
        <v>146</v>
      </c>
      <c r="B133" s="21"/>
      <c r="C133" s="16" t="s">
        <v>31</v>
      </c>
      <c r="D133" s="17">
        <v>9.4</v>
      </c>
      <c r="E133" s="18">
        <f t="shared" si="3"/>
        <v>0</v>
      </c>
    </row>
    <row r="134" spans="1:5" s="13" customFormat="1" ht="15" customHeight="1" thickTop="1" thickBot="1" x14ac:dyDescent="0.25">
      <c r="A134" s="14" t="s">
        <v>147</v>
      </c>
      <c r="B134" s="15"/>
      <c r="C134" s="16" t="s">
        <v>17</v>
      </c>
      <c r="D134" s="17">
        <v>80</v>
      </c>
      <c r="E134" s="18">
        <f t="shared" si="3"/>
        <v>0</v>
      </c>
    </row>
    <row r="135" spans="1:5" s="13" customFormat="1" ht="15" customHeight="1" thickTop="1" thickBot="1" x14ac:dyDescent="0.25">
      <c r="A135" s="14" t="s">
        <v>148</v>
      </c>
      <c r="B135" s="15"/>
      <c r="C135" s="16" t="s">
        <v>14</v>
      </c>
      <c r="D135" s="17">
        <v>22</v>
      </c>
      <c r="E135" s="18">
        <f t="shared" si="3"/>
        <v>0</v>
      </c>
    </row>
    <row r="136" spans="1:5" s="13" customFormat="1" ht="15" customHeight="1" thickTop="1" thickBot="1" x14ac:dyDescent="0.3">
      <c r="A136" s="44" t="s">
        <v>149</v>
      </c>
      <c r="B136" s="45"/>
      <c r="C136" s="45"/>
      <c r="D136" s="45"/>
      <c r="E136" s="46">
        <f>B136*D136</f>
        <v>0</v>
      </c>
    </row>
    <row r="137" spans="1:5" s="13" customFormat="1" ht="15" customHeight="1" thickTop="1" thickBot="1" x14ac:dyDescent="0.25">
      <c r="A137" s="14" t="s">
        <v>150</v>
      </c>
      <c r="B137" s="21"/>
      <c r="C137" s="16" t="s">
        <v>12</v>
      </c>
      <c r="D137" s="17">
        <v>3400</v>
      </c>
      <c r="E137" s="18">
        <f>B137*D137</f>
        <v>0</v>
      </c>
    </row>
    <row r="138" spans="1:5" s="13" customFormat="1" ht="15" customHeight="1" thickTop="1" thickBot="1" x14ac:dyDescent="0.25">
      <c r="A138" s="14" t="s">
        <v>151</v>
      </c>
      <c r="B138" s="15"/>
      <c r="C138" s="19" t="s">
        <v>134</v>
      </c>
      <c r="D138" s="17">
        <v>98</v>
      </c>
      <c r="E138" s="18">
        <f>B138*D138</f>
        <v>0</v>
      </c>
    </row>
    <row r="139" spans="1:5" s="13" customFormat="1" ht="15" customHeight="1" thickTop="1" thickBot="1" x14ac:dyDescent="0.25">
      <c r="A139" s="14" t="s">
        <v>152</v>
      </c>
      <c r="B139" s="15"/>
      <c r="C139" s="19" t="s">
        <v>134</v>
      </c>
      <c r="D139" s="17">
        <v>44</v>
      </c>
      <c r="E139" s="18">
        <f>B139*D139</f>
        <v>0</v>
      </c>
    </row>
    <row r="140" spans="1:5" s="13" customFormat="1" ht="15" customHeight="1" thickTop="1" thickBot="1" x14ac:dyDescent="0.3">
      <c r="A140" s="44" t="s">
        <v>153</v>
      </c>
      <c r="B140" s="45"/>
      <c r="C140" s="45"/>
      <c r="D140" s="45"/>
      <c r="E140" s="46"/>
    </row>
    <row r="141" spans="1:5" s="13" customFormat="1" ht="15" customHeight="1" thickTop="1" thickBot="1" x14ac:dyDescent="0.25">
      <c r="A141" s="14" t="s">
        <v>154</v>
      </c>
      <c r="B141" s="21"/>
      <c r="C141" s="16" t="s">
        <v>129</v>
      </c>
      <c r="D141" s="17">
        <v>0</v>
      </c>
      <c r="E141" s="18">
        <f>B141*D141</f>
        <v>0</v>
      </c>
    </row>
    <row r="142" spans="1:5" s="13" customFormat="1" ht="15" customHeight="1" thickTop="1" thickBot="1" x14ac:dyDescent="0.25">
      <c r="A142" s="14" t="s">
        <v>155</v>
      </c>
      <c r="B142" s="21"/>
      <c r="C142" s="16" t="s">
        <v>129</v>
      </c>
      <c r="D142" s="17">
        <v>0</v>
      </c>
      <c r="E142" s="18">
        <f>D142*B142</f>
        <v>0</v>
      </c>
    </row>
    <row r="143" spans="1:5" s="13" customFormat="1" ht="15" customHeight="1" thickTop="1" thickBot="1" x14ac:dyDescent="0.3">
      <c r="A143" s="44" t="s">
        <v>156</v>
      </c>
      <c r="B143" s="45"/>
      <c r="C143" s="45"/>
      <c r="D143" s="45"/>
      <c r="E143" s="46"/>
    </row>
    <row r="144" spans="1:5" s="13" customFormat="1" ht="15" customHeight="1" thickTop="1" thickBot="1" x14ac:dyDescent="0.25">
      <c r="A144" s="14" t="s">
        <v>157</v>
      </c>
      <c r="B144" s="21"/>
      <c r="C144" s="16" t="s">
        <v>12</v>
      </c>
      <c r="D144" s="17">
        <v>6400</v>
      </c>
      <c r="E144" s="18">
        <f>B144*D144</f>
        <v>0</v>
      </c>
    </row>
    <row r="145" spans="1:5" s="13" customFormat="1" ht="15" customHeight="1" thickTop="1" thickBot="1" x14ac:dyDescent="0.25">
      <c r="A145" s="14" t="s">
        <v>158</v>
      </c>
      <c r="B145" s="21"/>
      <c r="C145" s="16" t="s">
        <v>42</v>
      </c>
      <c r="D145" s="17">
        <v>80</v>
      </c>
      <c r="E145" s="18">
        <f>B145*D145</f>
        <v>0</v>
      </c>
    </row>
    <row r="146" spans="1:5" s="13" customFormat="1" ht="15" customHeight="1" thickTop="1" thickBot="1" x14ac:dyDescent="0.25">
      <c r="A146" s="14" t="s">
        <v>159</v>
      </c>
      <c r="B146" s="21"/>
      <c r="C146" s="16" t="s">
        <v>160</v>
      </c>
      <c r="D146" s="17">
        <v>675</v>
      </c>
      <c r="E146" s="18">
        <f>B146*D146</f>
        <v>0</v>
      </c>
    </row>
    <row r="147" spans="1:5" s="13" customFormat="1" ht="15" customHeight="1" thickTop="1" thickBot="1" x14ac:dyDescent="0.3">
      <c r="A147" s="44" t="s">
        <v>161</v>
      </c>
      <c r="B147" s="45"/>
      <c r="C147" s="45"/>
      <c r="D147" s="45"/>
      <c r="E147" s="46"/>
    </row>
    <row r="148" spans="1:5" s="13" customFormat="1" ht="15" customHeight="1" thickTop="1" thickBot="1" x14ac:dyDescent="0.25">
      <c r="A148" s="14" t="s">
        <v>162</v>
      </c>
      <c r="B148" s="21"/>
      <c r="C148" s="16" t="s">
        <v>129</v>
      </c>
      <c r="D148" s="17">
        <v>1200</v>
      </c>
      <c r="E148" s="18">
        <f>B148*D148</f>
        <v>0</v>
      </c>
    </row>
    <row r="149" spans="1:5" s="13" customFormat="1" ht="15" customHeight="1" thickTop="1" thickBot="1" x14ac:dyDescent="0.3">
      <c r="A149" s="44" t="s">
        <v>163</v>
      </c>
      <c r="B149" s="45"/>
      <c r="C149" s="45"/>
      <c r="D149" s="45"/>
      <c r="E149" s="46"/>
    </row>
    <row r="150" spans="1:5" s="13" customFormat="1" ht="15" customHeight="1" thickTop="1" thickBot="1" x14ac:dyDescent="0.25">
      <c r="A150" s="14" t="s">
        <v>164</v>
      </c>
      <c r="B150" s="21"/>
      <c r="C150" s="16" t="s">
        <v>129</v>
      </c>
      <c r="D150" s="23">
        <v>0</v>
      </c>
      <c r="E150" s="18">
        <f>B150*D150</f>
        <v>0</v>
      </c>
    </row>
    <row r="151" spans="1:5" s="13" customFormat="1" ht="15" customHeight="1" thickTop="1" thickBot="1" x14ac:dyDescent="0.3">
      <c r="A151" s="24" t="s">
        <v>165</v>
      </c>
      <c r="B151" s="21"/>
      <c r="C151" s="16" t="s">
        <v>166</v>
      </c>
      <c r="D151" s="23"/>
      <c r="E151" s="18">
        <f>0.05*SUM(E150,E148:E148,E144:E146,E141:E142,E137:E139,E120:E135,E52:E118,E49:E50,E18:E47,E10:E16)</f>
        <v>0</v>
      </c>
    </row>
    <row r="152" spans="1:5" ht="7.5" customHeight="1" thickTop="1" x14ac:dyDescent="0.25">
      <c r="A152" s="25"/>
      <c r="B152" s="26"/>
      <c r="C152" s="27"/>
      <c r="D152" s="28"/>
      <c r="E152" s="29"/>
    </row>
    <row r="153" spans="1:5" ht="14.45" customHeight="1" x14ac:dyDescent="0.2">
      <c r="A153" s="30"/>
      <c r="B153" s="26"/>
      <c r="D153" s="31" t="s">
        <v>167</v>
      </c>
      <c r="E153" s="32">
        <f>SUM(E10:E151)</f>
        <v>0</v>
      </c>
    </row>
    <row r="154" spans="1:5" ht="13.5" thickBot="1" x14ac:dyDescent="0.25">
      <c r="B154" s="34"/>
      <c r="C154" s="35"/>
      <c r="D154" s="36" t="s">
        <v>168</v>
      </c>
      <c r="E154" s="32">
        <f>E153*0.1</f>
        <v>0</v>
      </c>
    </row>
    <row r="155" spans="1:5" ht="13.5" thickBot="1" x14ac:dyDescent="0.25">
      <c r="B155" s="34"/>
      <c r="C155" s="31"/>
      <c r="D155" s="31" t="s">
        <v>169</v>
      </c>
      <c r="E155" s="37">
        <f>+(E153+E154)*0.1</f>
        <v>0</v>
      </c>
    </row>
    <row r="156" spans="1:5" x14ac:dyDescent="0.2">
      <c r="B156" s="34"/>
      <c r="C156" s="35"/>
      <c r="D156" s="31" t="s">
        <v>170</v>
      </c>
      <c r="E156" s="38">
        <f>+E153*1.1</f>
        <v>0</v>
      </c>
    </row>
    <row r="157" spans="1:5" ht="15.75" customHeight="1" x14ac:dyDescent="0.2">
      <c r="A157" s="39" t="s">
        <v>171</v>
      </c>
      <c r="B157" s="40"/>
      <c r="C157" s="41"/>
      <c r="D157" s="42"/>
      <c r="E157" s="43"/>
    </row>
    <row r="158" spans="1:5" ht="15" customHeight="1" x14ac:dyDescent="0.2">
      <c r="A158" s="50" t="s">
        <v>172</v>
      </c>
      <c r="B158" s="50"/>
      <c r="C158" s="50"/>
      <c r="D158" s="50"/>
      <c r="E158" s="50"/>
    </row>
    <row r="159" spans="1:5" ht="27" customHeight="1" x14ac:dyDescent="0.2">
      <c r="A159" s="51" t="s">
        <v>173</v>
      </c>
      <c r="B159" s="51"/>
      <c r="C159" s="51"/>
      <c r="D159" s="51"/>
      <c r="E159" s="51"/>
    </row>
    <row r="160" spans="1:5" ht="15" customHeight="1" x14ac:dyDescent="0.2">
      <c r="A160" s="51" t="s">
        <v>174</v>
      </c>
      <c r="B160" s="51"/>
      <c r="C160" s="51"/>
      <c r="D160" s="51"/>
      <c r="E160" s="51"/>
    </row>
    <row r="161" spans="1:5" ht="15" customHeight="1" x14ac:dyDescent="0.2">
      <c r="A161" s="51" t="s">
        <v>175</v>
      </c>
      <c r="B161" s="51"/>
      <c r="C161" s="51"/>
      <c r="D161" s="51"/>
      <c r="E161" s="51"/>
    </row>
    <row r="162" spans="1:5" ht="39" customHeight="1" x14ac:dyDescent="0.2">
      <c r="A162" s="52" t="s">
        <v>176</v>
      </c>
      <c r="B162" s="52"/>
      <c r="C162" s="52"/>
      <c r="D162" s="52"/>
      <c r="E162" s="52"/>
    </row>
    <row r="163" spans="1:5" x14ac:dyDescent="0.2">
      <c r="A163" s="53"/>
      <c r="B163" s="53"/>
      <c r="C163" s="53"/>
      <c r="D163" s="53"/>
      <c r="E163" s="53"/>
    </row>
    <row r="164" spans="1:5" x14ac:dyDescent="0.2">
      <c r="A164" s="49"/>
      <c r="B164" s="49"/>
      <c r="C164" s="49"/>
      <c r="D164" s="49"/>
      <c r="E164" s="49"/>
    </row>
  </sheetData>
  <mergeCells count="18">
    <mergeCell ref="A164:E164"/>
    <mergeCell ref="A136:E136"/>
    <mergeCell ref="A140:E140"/>
    <mergeCell ref="A143:E143"/>
    <mergeCell ref="A147:E147"/>
    <mergeCell ref="A149:E149"/>
    <mergeCell ref="A158:E158"/>
    <mergeCell ref="A159:E159"/>
    <mergeCell ref="A160:E160"/>
    <mergeCell ref="A161:E161"/>
    <mergeCell ref="A162:E162"/>
    <mergeCell ref="A163:E163"/>
    <mergeCell ref="A119:E119"/>
    <mergeCell ref="D7:D8"/>
    <mergeCell ref="A9:E9"/>
    <mergeCell ref="A17:E17"/>
    <mergeCell ref="A48:E48"/>
    <mergeCell ref="A51:E51"/>
  </mergeCells>
  <pageMargins left="0.7" right="0.7" top="0.75" bottom="0.75" header="0.3" footer="0.3"/>
  <pageSetup scale="81" fitToHeight="3" orientation="portrait" r:id="rId1"/>
  <headerFooter>
    <oddFooter>&amp;CPage &amp;P of &amp;N&amp;RRevised: April 2023</oddFooter>
  </headerFooter>
  <rowBreaks count="2" manualBreakCount="2">
    <brk id="50" max="6" man="1"/>
    <brk id="118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B5295194ED9B4FA7074E2487A0AF34" ma:contentTypeVersion="14" ma:contentTypeDescription="Create a new document." ma:contentTypeScope="" ma:versionID="22f0da3ef6af64c842e70ef2eb0be2ec">
  <xsd:schema xmlns:xsd="http://www.w3.org/2001/XMLSchema" xmlns:xs="http://www.w3.org/2001/XMLSchema" xmlns:p="http://schemas.microsoft.com/office/2006/metadata/properties" xmlns:ns2="4ebf2c1f-1dc6-44e5-a860-7230780b60f2" xmlns:ns3="4f0da2ea-c67e-40fd-97cf-9780c6ea296b" targetNamespace="http://schemas.microsoft.com/office/2006/metadata/properties" ma:root="true" ma:fieldsID="25de5cf4d231ee28bcd75f246bdbf2ed" ns2:_="" ns3:_="">
    <xsd:import namespace="4ebf2c1f-1dc6-44e5-a860-7230780b60f2"/>
    <xsd:import namespace="4f0da2ea-c67e-40fd-97cf-9780c6ea29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f2c1f-1dc6-44e5-a860-7230780b60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18295a24-9554-411b-9511-09bfc87be7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0da2ea-c67e-40fd-97cf-9780c6ea296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5100a640-8ade-4619-a3a1-d020d0e93a2a}" ma:internalName="TaxCatchAll" ma:showField="CatchAllData" ma:web="4f0da2ea-c67e-40fd-97cf-9780c6ea29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f0da2ea-c67e-40fd-97cf-9780c6ea296b" xsi:nil="true"/>
    <lcf76f155ced4ddcb4097134ff3c332f xmlns="4ebf2c1f-1dc6-44e5-a860-7230780b60f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8E6894C-515B-4B10-BC4E-AAAD6220E9C4}"/>
</file>

<file path=customXml/itemProps2.xml><?xml version="1.0" encoding="utf-8"?>
<ds:datastoreItem xmlns:ds="http://schemas.openxmlformats.org/officeDocument/2006/customXml" ds:itemID="{814FD1E9-D3A7-4D1E-8F05-ECCA70B5D9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BEB48E-3E74-436C-B873-B9A664865476}">
  <ds:schemaRefs>
    <ds:schemaRef ds:uri="http://schemas.microsoft.com/office/2006/metadata/properties"/>
    <ds:schemaRef ds:uri="http://schemas.microsoft.com/office/infopath/2007/PartnerControls"/>
    <ds:schemaRef ds:uri="4f0da2ea-c67e-40fd-97cf-9780c6ea296b"/>
    <ds:schemaRef ds:uri="4ebf2c1f-1dc6-44e5-a860-7230780b60f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Surety Worksheet 2023</vt:lpstr>
      <vt:lpstr>'Surety Worksheet 2023'!Print_Area</vt:lpstr>
      <vt:lpstr>'Surety Worksheet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Roether</dc:creator>
  <cp:lastModifiedBy>Timothy Goldthwaite</cp:lastModifiedBy>
  <cp:lastPrinted>2023-11-21T14:01:24Z</cp:lastPrinted>
  <dcterms:created xsi:type="dcterms:W3CDTF">2023-05-02T16:56:11Z</dcterms:created>
  <dcterms:modified xsi:type="dcterms:W3CDTF">2023-11-21T14:02:04Z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0x0101009CB5295194ED9B4FA7074E2487A0AF34</vt:lpwstr>
  </property>
  <property fmtid="{D5CDD505-2E9C-101B-9397-08002B2CF9AE}" pid="3" name="Order">
    <vt:r8>5483200</vt:r8>
  </property>
  <property fmtid="{D5CDD505-2E9C-101B-9397-08002B2CF9AE}" pid="4" name="MediaServiceImageTags">
    <vt:lpwstr/>
  </property>
</Properties>
</file>