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6" windowHeight="7488" firstSheet="5" activeTab="6"/>
  </bookViews>
  <sheets>
    <sheet name="WARD ONE REP BALLOT " sheetId="1" r:id="rId1"/>
    <sheet name="WARD ONE DEM BALLOT" sheetId="2" r:id="rId2"/>
    <sheet name="WARD TWO REP BALLOT" sheetId="3" r:id="rId3"/>
    <sheet name="WARD TWO DEM BALLOT" sheetId="4" r:id="rId4"/>
    <sheet name="WARD THREE REP BALLOT" sheetId="5" r:id="rId5"/>
    <sheet name="WARD THREE DEM BALLOT" sheetId="6" r:id="rId6"/>
    <sheet name="WARD FOUR REP BALLOT" sheetId="7" r:id="rId7"/>
    <sheet name="WARD FOUR DEM BALLOT" sheetId="8" r:id="rId8"/>
    <sheet name="WARD FIVE REP BALLOT" sheetId="9" r:id="rId9"/>
    <sheet name="WARD FIVE DEM BALLOT" sheetId="10" r:id="rId10"/>
    <sheet name="WARD SIX REP BALLOT" sheetId="11" r:id="rId11"/>
    <sheet name="WARD SIX DEM BALLOT" sheetId="12" r:id="rId12"/>
    <sheet name="CITYWIDE GOV AND OTHER" sheetId="13" r:id="rId13"/>
    <sheet name="CITYWIDE COUNTY OFFICES" sheetId="14" r:id="rId14"/>
    <sheet name="FLORAL DISTRICTS AND DELEGATES" sheetId="15" r:id="rId15"/>
    <sheet name="CITYWIDE VOTER TURNOUT" sheetId="16" r:id="rId16"/>
  </sheets>
  <definedNames/>
  <calcPr fullCalcOnLoad="1"/>
</workbook>
</file>

<file path=xl/sharedStrings.xml><?xml version="1.0" encoding="utf-8"?>
<sst xmlns="http://schemas.openxmlformats.org/spreadsheetml/2006/main" count="1941" uniqueCount="193">
  <si>
    <t xml:space="preserve">Write-in        </t>
  </si>
  <si>
    <t>Blanks</t>
  </si>
  <si>
    <t>TOTAL:</t>
  </si>
  <si>
    <t xml:space="preserve">Write-in/scattered     </t>
  </si>
  <si>
    <t xml:space="preserve">Write-in/scattered      </t>
  </si>
  <si>
    <t xml:space="preserve">Write-in   </t>
  </si>
  <si>
    <t>UNITED STATES SENATOR</t>
  </si>
  <si>
    <t>Write-in</t>
  </si>
  <si>
    <t>GOVERNOR</t>
  </si>
  <si>
    <t>REPRESENTATIVE IN CONGRESS</t>
  </si>
  <si>
    <t>STATE SENATOR</t>
  </si>
  <si>
    <t>EXECUTIVE COUNCILOR</t>
  </si>
  <si>
    <t>Write-in- scattered</t>
  </si>
  <si>
    <t xml:space="preserve">Write-in- scattered </t>
  </si>
  <si>
    <t>SHERIFF</t>
  </si>
  <si>
    <t>COUNTY ATTORNEY</t>
  </si>
  <si>
    <t>REGISTER OF DEEDS</t>
  </si>
  <si>
    <t>REGISTER OF PROBATE</t>
  </si>
  <si>
    <t xml:space="preserve">Write-in </t>
  </si>
  <si>
    <t>DELEGATES TO THE STATE CONVENTION</t>
  </si>
  <si>
    <t>COUNTY TREASURER</t>
  </si>
  <si>
    <t>Jim Rubens</t>
  </si>
  <si>
    <t>Gerard Beloin</t>
  </si>
  <si>
    <t>Sam Cataldo</t>
  </si>
  <si>
    <t>Thomas L. Kaczynski, Jr.</t>
  </si>
  <si>
    <t xml:space="preserve">Mona Perreault </t>
  </si>
  <si>
    <t>Ric Perreault</t>
  </si>
  <si>
    <t>Write-in: Colin Van Ostern</t>
  </si>
  <si>
    <t>City of Rochester, New Hampshire</t>
  </si>
  <si>
    <t>Ted Gatsas</t>
  </si>
  <si>
    <t>Jonathan Lavoie</t>
  </si>
  <si>
    <t>Chris Sununu</t>
  </si>
  <si>
    <t>Frank Edelblut</t>
  </si>
  <si>
    <t>Jeanie Forrester</t>
  </si>
  <si>
    <t xml:space="preserve">Write-in: </t>
  </si>
  <si>
    <t>Stanley Michael Emanuel</t>
  </si>
  <si>
    <t>Tom Alciere</t>
  </si>
  <si>
    <t>Kelly Ayotte</t>
  </si>
  <si>
    <t xml:space="preserve">Write-in: scattered </t>
  </si>
  <si>
    <t>Write-in:</t>
  </si>
  <si>
    <t xml:space="preserve">Write-in:        </t>
  </si>
  <si>
    <t>September 13, 2016 - State Primary Election</t>
  </si>
  <si>
    <t>Michael Callis</t>
  </si>
  <si>
    <t>Jamieson Hale Gradert</t>
  </si>
  <si>
    <t>Frank Guinta</t>
  </si>
  <si>
    <t>Robert Risley</t>
  </si>
  <si>
    <t>Rich Ashooh</t>
  </si>
  <si>
    <t>Colin Van Ostern</t>
  </si>
  <si>
    <t>Ian Freeman</t>
  </si>
  <si>
    <t>Carol Shea-Porter</t>
  </si>
  <si>
    <t>STATE REPRESENTATIVE STRAFFORD DISTRICT 22</t>
  </si>
  <si>
    <t>Rose Marie Rogers</t>
  </si>
  <si>
    <t>Pamela J. Arnold</t>
  </si>
  <si>
    <t>David G. Dubois</t>
  </si>
  <si>
    <t>Catherine A. Berube</t>
  </si>
  <si>
    <t>Thomas P. Velardi</t>
  </si>
  <si>
    <t>George Maglaras</t>
  </si>
  <si>
    <t>Robert J. Watson</t>
  </si>
  <si>
    <t>James P. Gray</t>
  </si>
  <si>
    <t>STATE REPRESENTATIVE STRAFFORD DISTRICT 7</t>
  </si>
  <si>
    <t>Nick Angelo II</t>
  </si>
  <si>
    <t>Nancy Sirois</t>
  </si>
  <si>
    <t>COUNTY COMMISSIONERS</t>
  </si>
  <si>
    <t>Jeffrey Chidester</t>
  </si>
  <si>
    <t>Susan DeLemus</t>
  </si>
  <si>
    <t>Kathleen Dunton</t>
  </si>
  <si>
    <t>Warren Groen</t>
  </si>
  <si>
    <t>Mac kittredge</t>
  </si>
  <si>
    <t>Robert Knowles</t>
  </si>
  <si>
    <t>Martha Krawczyk</t>
  </si>
  <si>
    <t>Glenn E. Rabideau</t>
  </si>
  <si>
    <t>Joan Bastek</t>
  </si>
  <si>
    <t>Wrote-in:</t>
  </si>
  <si>
    <t xml:space="preserve">Write-in:       </t>
  </si>
  <si>
    <t xml:space="preserve">WARD ONE - REPUBLICAN </t>
  </si>
  <si>
    <t>Kelly Walters, City Clerk for Rochester, New Hampshire</t>
  </si>
  <si>
    <t>WARD ONE - DEMOCRATIC</t>
  </si>
  <si>
    <t>Mark Connolly</t>
  </si>
  <si>
    <t>Steve Marchand</t>
  </si>
  <si>
    <t xml:space="preserve">Write-in:scattered </t>
  </si>
  <si>
    <t>Maggie Hassan</t>
  </si>
  <si>
    <t xml:space="preserve">EXECUTIVE COUNCILOR </t>
  </si>
  <si>
    <t>Joe Casey</t>
  </si>
  <si>
    <t>Timothy Fontneau</t>
  </si>
  <si>
    <t>Write-in: scattered</t>
  </si>
  <si>
    <t xml:space="preserve">Write-in: scattered     </t>
  </si>
  <si>
    <t>TOTAL</t>
  </si>
  <si>
    <t xml:space="preserve">Write-in:scattered     </t>
  </si>
  <si>
    <t>Shawn Mickelonis</t>
  </si>
  <si>
    <t>John D. Shea</t>
  </si>
  <si>
    <t xml:space="preserve">Write-in: scattered      </t>
  </si>
  <si>
    <t xml:space="preserve">Write-in:      </t>
  </si>
  <si>
    <t>Leo Lessard</t>
  </si>
  <si>
    <t xml:space="preserve">WARD TWO - REPUBLICAN </t>
  </si>
  <si>
    <t>WARD TWO - DEMOCRATIC</t>
  </si>
  <si>
    <t xml:space="preserve">WARD THREE - REPUBLICAN </t>
  </si>
  <si>
    <t>WARD THREE - DEMOCRATIC</t>
  </si>
  <si>
    <t xml:space="preserve">WARD FOUR - REPUBLICAN </t>
  </si>
  <si>
    <t>WARD FOUR - DEMOCRATIC</t>
  </si>
  <si>
    <t xml:space="preserve">WARD FIVE - REPUBLICAN </t>
  </si>
  <si>
    <t>WARD FIVE - DEMOCRATIC</t>
  </si>
  <si>
    <t xml:space="preserve">WARD SIX - REPUBLICAN </t>
  </si>
  <si>
    <t>WARD SIX - DEMOCRATIC</t>
  </si>
  <si>
    <t xml:space="preserve">&gt; Flortarial Districts  </t>
  </si>
  <si>
    <t>&gt; Delegates to the State Republican Convention</t>
  </si>
  <si>
    <t>Democratic vote returns</t>
  </si>
  <si>
    <t>Republican vote returns</t>
  </si>
  <si>
    <t>STATE REPRESENTATIVE DISTRICT 22</t>
  </si>
  <si>
    <t>(Wards 1 &amp; 6)</t>
  </si>
  <si>
    <t xml:space="preserve">Thomas L. Kaczynski Jr. </t>
  </si>
  <si>
    <t>blanks</t>
  </si>
  <si>
    <t>Total of Wards 1 &amp; 6:</t>
  </si>
  <si>
    <t>STATE REPRESENTATIVE DISTRICT 23</t>
  </si>
  <si>
    <t>(Wards 2 &amp; 3)</t>
  </si>
  <si>
    <t>Tom Ransom</t>
  </si>
  <si>
    <t>Don E. Leeman</t>
  </si>
  <si>
    <t>Total of Wards 2 &amp; 3:</t>
  </si>
  <si>
    <t>STATE REPRESENTATIVE DISTRICT 24</t>
  </si>
  <si>
    <t>(Wards 4 &amp; 5)</t>
  </si>
  <si>
    <t>Total of Wards 4 &amp; 5:</t>
  </si>
  <si>
    <t>DELEGATES TO:</t>
  </si>
  <si>
    <t>THE REPUBLICAN STATE CONVENTION</t>
  </si>
  <si>
    <t>(CITYWIDE TOTALS)</t>
  </si>
  <si>
    <t xml:space="preserve">Write-in:    </t>
  </si>
  <si>
    <t>Citywide Total:</t>
  </si>
  <si>
    <t>DEMOCRATIC - CITYWIDE TOTALS</t>
  </si>
  <si>
    <t>REPUBLICAN - CITYWIDE TOTALS</t>
  </si>
  <si>
    <t>Write-in:scattered</t>
  </si>
  <si>
    <t xml:space="preserve">Write-in: scattered  </t>
  </si>
  <si>
    <t>Citywide vote returns</t>
  </si>
  <si>
    <t xml:space="preserve">&gt; Governor, United States Senator, Represenative in Congress, Executive Councilor, and State Senator </t>
  </si>
  <si>
    <t>DEMOCRATIC VOTE RETURNS</t>
  </si>
  <si>
    <t xml:space="preserve">  </t>
  </si>
  <si>
    <t>REPUBLICAN VOTE RETURNS</t>
  </si>
  <si>
    <t>(Citywide vote returns)</t>
  </si>
  <si>
    <t xml:space="preserve">Write-in: Scattered </t>
  </si>
  <si>
    <t>Write-in: Richard Leonard</t>
  </si>
  <si>
    <t xml:space="preserve"> </t>
  </si>
  <si>
    <t>Catherine A. Beube</t>
  </si>
  <si>
    <t>COUNTY COMMISSIONERS - TOP 3</t>
  </si>
  <si>
    <t>Leo E. Lessard</t>
  </si>
  <si>
    <t>Robert Watson</t>
  </si>
  <si>
    <t>Sheriff, County Attorney, Register of Deeds, County Treasurer, County Commissioners, and Register of Probate</t>
  </si>
  <si>
    <t xml:space="preserve">     City of Rochester, New Hampshire</t>
  </si>
  <si>
    <t xml:space="preserve">        September 13, 2016 - State Primary Election</t>
  </si>
  <si>
    <t>Citywide voter turnout</t>
  </si>
  <si>
    <t xml:space="preserve"> VOTERS AT START OF ELECTION DAY</t>
  </si>
  <si>
    <t>DEMOCRATIC</t>
  </si>
  <si>
    <t>REPUBLICAN</t>
  </si>
  <si>
    <t xml:space="preserve">UNDECLARED </t>
  </si>
  <si>
    <t>NEW VOTERS ON ELECTION DAY</t>
  </si>
  <si>
    <t>UNDECLARED VOTERS TAKING BALLOT</t>
  </si>
  <si>
    <t xml:space="preserve"> RETURNED BACK TO UNDECLARED</t>
  </si>
  <si>
    <t>REGULAR BALLOTS CAST</t>
  </si>
  <si>
    <t>ABSENTEE BALLOTS CAST</t>
  </si>
  <si>
    <t>TOTAL NUMBER OF BALLOTS CAST</t>
  </si>
  <si>
    <t>TOTAL NUMBER OF REGISTERTED VOTERS</t>
  </si>
  <si>
    <t>AT THE CLOSING OF THE POLLS</t>
  </si>
  <si>
    <t>PERCENTAGE OF VOTER TURNOUT</t>
  </si>
  <si>
    <t>CITYWIDE VOTER TURNOUT</t>
  </si>
  <si>
    <t>Derek Dextraze</t>
  </si>
  <si>
    <t>Andru Volinsky</t>
  </si>
  <si>
    <t xml:space="preserve">blanks: </t>
  </si>
  <si>
    <t>Steven P. Beaudoin</t>
  </si>
  <si>
    <t>STATE REPRESENTATIVE STRAFFORD DISTRICT 23</t>
  </si>
  <si>
    <t>Mac Kittredge</t>
  </si>
  <si>
    <t>STATE REPRESENTATIVE STRAFFORD DISTRICT 9</t>
  </si>
  <si>
    <t>Sandra B. Keans</t>
  </si>
  <si>
    <t>STATE REPRESENTATIVE STRAFFORD DISTRICT 10</t>
  </si>
  <si>
    <t>Judy L. McNally</t>
  </si>
  <si>
    <t>Dennis Dubois</t>
  </si>
  <si>
    <t>STATE REPRESENTATIVE STRAFFORD DISTRICT 11</t>
  </si>
  <si>
    <t>STATE REPRESENTATIVE STRAFFORD DISTRICT 24</t>
  </si>
  <si>
    <t>Brandon Phinney</t>
  </si>
  <si>
    <t>Mac Kttredge</t>
  </si>
  <si>
    <t>Sean Houle</t>
  </si>
  <si>
    <t>Karen Stokes</t>
  </si>
  <si>
    <t>STATE REPRESENTATIVE STRAFFORD DISTRICT 12</t>
  </si>
  <si>
    <t>Matthew Scruton</t>
  </si>
  <si>
    <t xml:space="preserve">      </t>
  </si>
  <si>
    <t>Pamela J. Hubbard</t>
  </si>
  <si>
    <t>STATE REPRESENTATIVE STRAFFORD DISTRICT 8</t>
  </si>
  <si>
    <t>Donna Ellis</t>
  </si>
  <si>
    <t>Write-in: Scattered</t>
  </si>
  <si>
    <t xml:space="preserve">John D. Shea </t>
  </si>
  <si>
    <t>Martha Karwczyk</t>
  </si>
  <si>
    <t xml:space="preserve">Write-in:   </t>
  </si>
  <si>
    <t xml:space="preserve">Write-in:         </t>
  </si>
  <si>
    <t xml:space="preserve">Write-in:     </t>
  </si>
  <si>
    <t xml:space="preserve">Write-in:  </t>
  </si>
  <si>
    <t xml:space="preserve">Write-in:  scattered </t>
  </si>
  <si>
    <t>Sandra Keans</t>
  </si>
  <si>
    <t>Official vote returns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</si>
</sst>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Verdana"/>
      <family val="2"/>
    </font>
    <font>
      <i/>
      <sz val="9"/>
      <color indexed="8"/>
      <name val="Verdana"/>
      <family val="2"/>
    </font>
    <font>
      <b/>
      <i/>
      <sz val="10"/>
      <color indexed="8"/>
      <name val="Verdana"/>
      <family val="2"/>
    </font>
    <font>
      <sz val="9"/>
      <color indexed="8"/>
      <name val="Verdana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Verdana"/>
      <family val="2"/>
    </font>
    <font>
      <b/>
      <i/>
      <sz val="14"/>
      <color indexed="8"/>
      <name val="Calibri"/>
      <family val="2"/>
    </font>
    <font>
      <sz val="12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sz val="8.5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i/>
      <sz val="12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i/>
      <sz val="9"/>
      <color theme="1"/>
      <name val="Verdana"/>
      <family val="2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theme="1"/>
      <name val="Verdan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Verdana"/>
      <family val="2"/>
    </font>
    <font>
      <b/>
      <i/>
      <sz val="14"/>
      <color theme="1"/>
      <name val="Calibri"/>
      <family val="2"/>
    </font>
    <font>
      <sz val="12"/>
      <color theme="1"/>
      <name val="Verdana"/>
      <family val="2"/>
    </font>
    <font>
      <b/>
      <i/>
      <sz val="11"/>
      <color theme="1"/>
      <name val="Verdana"/>
      <family val="2"/>
    </font>
    <font>
      <b/>
      <i/>
      <sz val="8.5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bgColor theme="1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12">
    <xf numFmtId="0" fontId="0" fillId="0" borderId="0" xfId="0" applyFont="1" applyAlignment="1">
      <alignment/>
    </xf>
    <xf numFmtId="0" fontId="59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 locked="0"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0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/>
      <protection/>
    </xf>
    <xf numFmtId="164" fontId="3" fillId="0" borderId="15" xfId="0" applyNumberFormat="1" applyFont="1" applyFill="1" applyBorder="1" applyAlignment="1" applyProtection="1">
      <alignment/>
      <protection/>
    </xf>
    <xf numFmtId="164" fontId="3" fillId="0" borderId="16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/>
      <protection/>
    </xf>
    <xf numFmtId="0" fontId="59" fillId="0" borderId="0" xfId="0" applyFont="1" applyBorder="1" applyAlignment="1">
      <alignment/>
    </xf>
    <xf numFmtId="0" fontId="3" fillId="34" borderId="18" xfId="0" applyFont="1" applyFill="1" applyBorder="1" applyAlignment="1" applyProtection="1">
      <alignment/>
      <protection/>
    </xf>
    <xf numFmtId="0" fontId="3" fillId="34" borderId="19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59" fillId="33" borderId="2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59" fillId="33" borderId="21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0" fillId="34" borderId="12" xfId="0" applyFill="1" applyBorder="1" applyAlignment="1">
      <alignment/>
    </xf>
    <xf numFmtId="0" fontId="61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59" fillId="34" borderId="21" xfId="0" applyFont="1" applyFill="1" applyBorder="1" applyAlignment="1" applyProtection="1">
      <alignment/>
      <protection/>
    </xf>
    <xf numFmtId="0" fontId="59" fillId="34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 applyProtection="1">
      <alignment/>
      <protection/>
    </xf>
    <xf numFmtId="0" fontId="0" fillId="34" borderId="24" xfId="0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62" fillId="33" borderId="0" xfId="0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0" fontId="3" fillId="34" borderId="18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 applyProtection="1">
      <alignment horizontal="left"/>
      <protection/>
    </xf>
    <xf numFmtId="0" fontId="3" fillId="34" borderId="2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left"/>
      <protection/>
    </xf>
    <xf numFmtId="0" fontId="60" fillId="0" borderId="10" xfId="0" applyFont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/>
      <protection/>
    </xf>
    <xf numFmtId="0" fontId="63" fillId="33" borderId="0" xfId="0" applyFont="1" applyFill="1" applyBorder="1" applyAlignment="1" applyProtection="1">
      <alignment/>
      <protection/>
    </xf>
    <xf numFmtId="0" fontId="64" fillId="34" borderId="22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1" fillId="34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left"/>
      <protection/>
    </xf>
    <xf numFmtId="0" fontId="60" fillId="0" borderId="10" xfId="0" applyFont="1" applyBorder="1" applyAlignment="1">
      <alignment/>
    </xf>
    <xf numFmtId="0" fontId="3" fillId="0" borderId="26" xfId="0" applyFont="1" applyBorder="1" applyAlignment="1" applyProtection="1">
      <alignment/>
      <protection/>
    </xf>
    <xf numFmtId="164" fontId="3" fillId="0" borderId="26" xfId="0" applyNumberFormat="1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 horizontal="right"/>
      <protection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65" fillId="34" borderId="28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/>
      <protection/>
    </xf>
    <xf numFmtId="0" fontId="60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/>
      <protection/>
    </xf>
    <xf numFmtId="0" fontId="5" fillId="34" borderId="12" xfId="0" applyFont="1" applyFill="1" applyBorder="1" applyAlignment="1" applyProtection="1">
      <alignment horizontal="left"/>
      <protection/>
    </xf>
    <xf numFmtId="0" fontId="3" fillId="34" borderId="0" xfId="0" applyFont="1" applyFill="1" applyBorder="1" applyAlignment="1" applyProtection="1">
      <alignment horizontal="right"/>
      <protection/>
    </xf>
    <xf numFmtId="164" fontId="3" fillId="34" borderId="0" xfId="0" applyNumberFormat="1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left"/>
      <protection/>
    </xf>
    <xf numFmtId="0" fontId="3" fillId="34" borderId="19" xfId="0" applyFont="1" applyFill="1" applyBorder="1" applyAlignment="1" applyProtection="1">
      <alignment horizontal="left"/>
      <protection/>
    </xf>
    <xf numFmtId="0" fontId="2" fillId="34" borderId="30" xfId="0" applyFont="1" applyFill="1" applyBorder="1" applyAlignment="1" applyProtection="1">
      <alignment horizontal="left"/>
      <protection/>
    </xf>
    <xf numFmtId="0" fontId="59" fillId="0" borderId="31" xfId="0" applyFont="1" applyBorder="1" applyAlignment="1">
      <alignment/>
    </xf>
    <xf numFmtId="164" fontId="3" fillId="0" borderId="32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7" fillId="34" borderId="12" xfId="0" applyFont="1" applyFill="1" applyBorder="1" applyAlignment="1" applyProtection="1">
      <alignment horizontal="left"/>
      <protection/>
    </xf>
    <xf numFmtId="0" fontId="64" fillId="34" borderId="22" xfId="0" applyFont="1" applyFill="1" applyBorder="1" applyAlignment="1" applyProtection="1">
      <alignment/>
      <protection/>
    </xf>
    <xf numFmtId="0" fontId="64" fillId="34" borderId="23" xfId="0" applyFont="1" applyFill="1" applyBorder="1" applyAlignment="1" applyProtection="1">
      <alignment/>
      <protection/>
    </xf>
    <xf numFmtId="0" fontId="64" fillId="35" borderId="0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4" fillId="33" borderId="22" xfId="0" applyFont="1" applyFill="1" applyBorder="1" applyAlignment="1" applyProtection="1">
      <alignment/>
      <protection/>
    </xf>
    <xf numFmtId="0" fontId="64" fillId="33" borderId="23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1" fillId="34" borderId="21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 horizontal="left"/>
      <protection/>
    </xf>
    <xf numFmtId="0" fontId="64" fillId="34" borderId="20" xfId="0" applyFont="1" applyFill="1" applyBorder="1" applyAlignment="1" applyProtection="1">
      <alignment horizontal="left"/>
      <protection/>
    </xf>
    <xf numFmtId="0" fontId="64" fillId="35" borderId="0" xfId="0" applyFont="1" applyFill="1" applyBorder="1" applyAlignment="1" applyProtection="1">
      <alignment horizontal="left"/>
      <protection/>
    </xf>
    <xf numFmtId="0" fontId="61" fillId="33" borderId="21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 horizontal="left"/>
      <protection/>
    </xf>
    <xf numFmtId="0" fontId="64" fillId="33" borderId="20" xfId="0" applyFont="1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/>
      <protection/>
    </xf>
    <xf numFmtId="0" fontId="8" fillId="34" borderId="2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20" xfId="0" applyFont="1" applyFill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 locked="0"/>
    </xf>
    <xf numFmtId="164" fontId="8" fillId="0" borderId="34" xfId="0" applyNumberFormat="1" applyFont="1" applyFill="1" applyBorder="1" applyAlignment="1" applyProtection="1">
      <alignment/>
      <protection/>
    </xf>
    <xf numFmtId="164" fontId="8" fillId="35" borderId="21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 locked="0"/>
    </xf>
    <xf numFmtId="164" fontId="8" fillId="0" borderId="10" xfId="0" applyNumberFormat="1" applyFont="1" applyFill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 locked="0"/>
    </xf>
    <xf numFmtId="164" fontId="8" fillId="0" borderId="36" xfId="0" applyNumberFormat="1" applyFont="1" applyFill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164" fontId="8" fillId="0" borderId="38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left"/>
      <protection/>
    </xf>
    <xf numFmtId="0" fontId="9" fillId="33" borderId="12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34" borderId="21" xfId="0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left"/>
      <protection/>
    </xf>
    <xf numFmtId="0" fontId="10" fillId="34" borderId="21" xfId="0" applyFont="1" applyFill="1" applyBorder="1" applyAlignment="1" applyProtection="1">
      <alignment horizontal="left"/>
      <protection/>
    </xf>
    <xf numFmtId="0" fontId="10" fillId="33" borderId="21" xfId="0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right"/>
      <protection/>
    </xf>
    <xf numFmtId="164" fontId="8" fillId="0" borderId="15" xfId="0" applyNumberFormat="1" applyFont="1" applyFill="1" applyBorder="1" applyAlignment="1" applyProtection="1">
      <alignment horizontal="right"/>
      <protection/>
    </xf>
    <xf numFmtId="164" fontId="8" fillId="35" borderId="0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/>
      <protection locked="0"/>
    </xf>
    <xf numFmtId="164" fontId="8" fillId="0" borderId="15" xfId="0" applyNumberFormat="1" applyFont="1" applyFill="1" applyBorder="1" applyAlignment="1" applyProtection="1">
      <alignment/>
      <protection/>
    </xf>
    <xf numFmtId="164" fontId="8" fillId="35" borderId="0" xfId="0" applyNumberFormat="1" applyFont="1" applyFill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164" fontId="8" fillId="0" borderId="16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4" fillId="34" borderId="2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8" fillId="33" borderId="20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66" fillId="33" borderId="2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59" fillId="35" borderId="12" xfId="0" applyFont="1" applyFill="1" applyBorder="1" applyAlignment="1" applyProtection="1">
      <alignment/>
      <protection/>
    </xf>
    <xf numFmtId="0" fontId="61" fillId="35" borderId="22" xfId="0" applyFont="1" applyFill="1" applyBorder="1" applyAlignment="1" applyProtection="1">
      <alignment/>
      <protection/>
    </xf>
    <xf numFmtId="0" fontId="59" fillId="35" borderId="22" xfId="0" applyFont="1" applyFill="1" applyBorder="1" applyAlignment="1" applyProtection="1">
      <alignment/>
      <protection/>
    </xf>
    <xf numFmtId="0" fontId="59" fillId="35" borderId="23" xfId="0" applyFont="1" applyFill="1" applyBorder="1" applyAlignment="1" applyProtection="1">
      <alignment/>
      <protection/>
    </xf>
    <xf numFmtId="0" fontId="59" fillId="35" borderId="28" xfId="0" applyFont="1" applyFill="1" applyBorder="1" applyAlignment="1" applyProtection="1">
      <alignment/>
      <protection/>
    </xf>
    <xf numFmtId="0" fontId="63" fillId="35" borderId="29" xfId="0" applyFont="1" applyFill="1" applyBorder="1" applyAlignment="1" applyProtection="1">
      <alignment/>
      <protection/>
    </xf>
    <xf numFmtId="0" fontId="59" fillId="35" borderId="29" xfId="0" applyFont="1" applyFill="1" applyBorder="1" applyAlignment="1" applyProtection="1">
      <alignment/>
      <protection/>
    </xf>
    <xf numFmtId="0" fontId="62" fillId="35" borderId="29" xfId="0" applyFont="1" applyFill="1" applyBorder="1" applyAlignment="1" applyProtection="1">
      <alignment/>
      <protection/>
    </xf>
    <xf numFmtId="0" fontId="59" fillId="35" borderId="24" xfId="0" applyFont="1" applyFill="1" applyBorder="1" applyAlignment="1" applyProtection="1">
      <alignment/>
      <protection/>
    </xf>
    <xf numFmtId="0" fontId="61" fillId="33" borderId="12" xfId="0" applyFont="1" applyFill="1" applyBorder="1" applyAlignment="1" applyProtection="1">
      <alignment/>
      <protection/>
    </xf>
    <xf numFmtId="0" fontId="60" fillId="33" borderId="22" xfId="0" applyFont="1" applyFill="1" applyBorder="1" applyAlignment="1" applyProtection="1">
      <alignment/>
      <protection/>
    </xf>
    <xf numFmtId="0" fontId="60" fillId="33" borderId="23" xfId="0" applyFont="1" applyFill="1" applyBorder="1" applyAlignment="1" applyProtection="1">
      <alignment/>
      <protection/>
    </xf>
    <xf numFmtId="0" fontId="65" fillId="33" borderId="28" xfId="0" applyFont="1" applyFill="1" applyBorder="1" applyAlignment="1" applyProtection="1">
      <alignment/>
      <protection/>
    </xf>
    <xf numFmtId="0" fontId="60" fillId="33" borderId="29" xfId="0" applyFont="1" applyFill="1" applyBorder="1" applyAlignment="1" applyProtection="1">
      <alignment/>
      <protection/>
    </xf>
    <xf numFmtId="0" fontId="60" fillId="33" borderId="24" xfId="0" applyFont="1" applyFill="1" applyBorder="1" applyAlignment="1" applyProtection="1">
      <alignment/>
      <protection/>
    </xf>
    <xf numFmtId="0" fontId="59" fillId="33" borderId="28" xfId="0" applyFont="1" applyFill="1" applyBorder="1" applyAlignment="1" applyProtection="1">
      <alignment/>
      <protection/>
    </xf>
    <xf numFmtId="0" fontId="59" fillId="33" borderId="29" xfId="0" applyFont="1" applyFill="1" applyBorder="1" applyAlignment="1" applyProtection="1">
      <alignment/>
      <protection/>
    </xf>
    <xf numFmtId="0" fontId="59" fillId="33" borderId="24" xfId="0" applyFont="1" applyFill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63" fillId="35" borderId="0" xfId="0" applyFont="1" applyFill="1" applyBorder="1" applyAlignment="1" applyProtection="1">
      <alignment/>
      <protection/>
    </xf>
    <xf numFmtId="0" fontId="67" fillId="35" borderId="0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68" fillId="35" borderId="29" xfId="0" applyFont="1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67" fillId="35" borderId="29" xfId="0" applyFont="1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68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66" fillId="33" borderId="12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66" fillId="33" borderId="20" xfId="0" applyFont="1" applyFill="1" applyBorder="1" applyAlignment="1" applyProtection="1">
      <alignment/>
      <protection/>
    </xf>
    <xf numFmtId="10" fontId="64" fillId="0" borderId="10" xfId="0" applyNumberFormat="1" applyFont="1" applyBorder="1" applyAlignment="1" applyProtection="1">
      <alignment/>
      <protection/>
    </xf>
    <xf numFmtId="0" fontId="64" fillId="0" borderId="10" xfId="0" applyFont="1" applyFill="1" applyBorder="1" applyAlignment="1" applyProtection="1">
      <alignment/>
      <protection/>
    </xf>
    <xf numFmtId="0" fontId="64" fillId="0" borderId="10" xfId="0" applyFont="1" applyBorder="1" applyAlignment="1" applyProtection="1">
      <alignment/>
      <protection/>
    </xf>
    <xf numFmtId="0" fontId="69" fillId="33" borderId="0" xfId="0" applyFont="1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70" fillId="33" borderId="29" xfId="0" applyFon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6" fillId="0" borderId="27" xfId="0" applyFont="1" applyFill="1" applyBorder="1" applyAlignment="1" applyProtection="1">
      <alignment horizontal="right"/>
      <protection/>
    </xf>
    <xf numFmtId="0" fontId="8" fillId="0" borderId="34" xfId="0" applyFont="1" applyFill="1" applyBorder="1" applyAlignment="1" applyProtection="1">
      <alignment/>
      <protection locked="0"/>
    </xf>
    <xf numFmtId="0" fontId="8" fillId="0" borderId="39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66" fillId="0" borderId="10" xfId="0" applyFont="1" applyFill="1" applyBorder="1" applyAlignment="1" applyProtection="1">
      <alignment horizontal="right"/>
      <protection/>
    </xf>
    <xf numFmtId="0" fontId="8" fillId="0" borderId="13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66" fillId="0" borderId="10" xfId="0" applyFont="1" applyFill="1" applyBorder="1" applyAlignment="1" applyProtection="1">
      <alignment/>
      <protection locked="0"/>
    </xf>
    <xf numFmtId="0" fontId="64" fillId="0" borderId="10" xfId="0" applyFont="1" applyFill="1" applyBorder="1" applyAlignment="1" applyProtection="1">
      <alignment/>
      <protection locked="0"/>
    </xf>
    <xf numFmtId="0" fontId="64" fillId="0" borderId="10" xfId="0" applyFont="1" applyBorder="1" applyAlignment="1" applyProtection="1">
      <alignment/>
      <protection locked="0"/>
    </xf>
    <xf numFmtId="0" fontId="0" fillId="35" borderId="12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1" xfId="0" applyFill="1" applyBorder="1" applyAlignment="1">
      <alignment/>
    </xf>
    <xf numFmtId="0" fontId="61" fillId="35" borderId="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68" fillId="35" borderId="0" xfId="0" applyFont="1" applyFill="1" applyBorder="1" applyAlignment="1">
      <alignment/>
    </xf>
    <xf numFmtId="0" fontId="66" fillId="35" borderId="0" xfId="0" applyFont="1" applyFill="1" applyBorder="1" applyAlignment="1">
      <alignment/>
    </xf>
    <xf numFmtId="0" fontId="72" fillId="35" borderId="0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4" xfId="0" applyFill="1" applyBorder="1" applyAlignment="1">
      <alignment/>
    </xf>
    <xf numFmtId="0" fontId="72" fillId="34" borderId="2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6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64" fillId="35" borderId="20" xfId="0" applyFont="1" applyFill="1" applyBorder="1" applyAlignment="1" applyProtection="1">
      <alignment/>
      <protection/>
    </xf>
    <xf numFmtId="0" fontId="64" fillId="34" borderId="22" xfId="0" applyFont="1" applyFill="1" applyBorder="1" applyAlignment="1" applyProtection="1">
      <alignment horizontal="left"/>
      <protection/>
    </xf>
    <xf numFmtId="0" fontId="64" fillId="34" borderId="23" xfId="0" applyFont="1" applyFill="1" applyBorder="1" applyAlignment="1" applyProtection="1">
      <alignment horizontal="left"/>
      <protection/>
    </xf>
    <xf numFmtId="0" fontId="64" fillId="35" borderId="20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left"/>
      <protection/>
    </xf>
    <xf numFmtId="0" fontId="9" fillId="34" borderId="21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6" borderId="10" xfId="0" applyFont="1" applyFill="1" applyBorder="1" applyAlignment="1" applyProtection="1">
      <alignment/>
      <protection locked="0"/>
    </xf>
    <xf numFmtId="164" fontId="8" fillId="36" borderId="10" xfId="0" applyNumberFormat="1" applyFont="1" applyFill="1" applyBorder="1" applyAlignment="1" applyProtection="1">
      <alignment/>
      <protection/>
    </xf>
    <xf numFmtId="164" fontId="8" fillId="34" borderId="20" xfId="0" applyNumberFormat="1" applyFont="1" applyFill="1" applyBorder="1" applyAlignment="1" applyProtection="1">
      <alignment/>
      <protection/>
    </xf>
    <xf numFmtId="164" fontId="8" fillId="35" borderId="20" xfId="0" applyNumberFormat="1" applyFont="1" applyFill="1" applyBorder="1" applyAlignment="1" applyProtection="1">
      <alignment/>
      <protection/>
    </xf>
    <xf numFmtId="164" fontId="8" fillId="33" borderId="2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0" fillId="34" borderId="12" xfId="0" applyFont="1" applyFill="1" applyBorder="1" applyAlignment="1" applyProtection="1">
      <alignment horizontal="left"/>
      <protection/>
    </xf>
    <xf numFmtId="0" fontId="64" fillId="33" borderId="22" xfId="0" applyFont="1" applyFill="1" applyBorder="1" applyAlignment="1" applyProtection="1">
      <alignment horizontal="left"/>
      <protection/>
    </xf>
    <xf numFmtId="0" fontId="64" fillId="33" borderId="23" xfId="0" applyFont="1" applyFill="1" applyBorder="1" applyAlignment="1" applyProtection="1">
      <alignment horizontal="left"/>
      <protection/>
    </xf>
    <xf numFmtId="0" fontId="64" fillId="33" borderId="2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8" fillId="35" borderId="20" xfId="0" applyFont="1" applyFill="1" applyBorder="1" applyAlignment="1" applyProtection="1">
      <alignment/>
      <protection/>
    </xf>
    <xf numFmtId="0" fontId="64" fillId="0" borderId="10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Fill="1" applyAlignment="1">
      <alignment/>
    </xf>
    <xf numFmtId="0" fontId="70" fillId="33" borderId="0" xfId="0" applyFont="1" applyFill="1" applyBorder="1" applyAlignment="1" applyProtection="1">
      <alignment/>
      <protection/>
    </xf>
    <xf numFmtId="0" fontId="73" fillId="37" borderId="0" xfId="0" applyFont="1" applyFill="1" applyBorder="1" applyAlignment="1" applyProtection="1">
      <alignment/>
      <protection/>
    </xf>
    <xf numFmtId="0" fontId="74" fillId="37" borderId="29" xfId="0" applyFont="1" applyFill="1" applyBorder="1" applyAlignment="1" applyProtection="1">
      <alignment/>
      <protection/>
    </xf>
    <xf numFmtId="0" fontId="75" fillId="38" borderId="12" xfId="0" applyFont="1" applyFill="1" applyBorder="1" applyAlignment="1" applyProtection="1">
      <alignment horizontal="center"/>
      <protection/>
    </xf>
    <xf numFmtId="0" fontId="61" fillId="38" borderId="10" xfId="0" applyFont="1" applyFill="1" applyBorder="1" applyAlignment="1" applyProtection="1">
      <alignment horizontal="center"/>
      <protection/>
    </xf>
    <xf numFmtId="0" fontId="74" fillId="37" borderId="20" xfId="0" applyFont="1" applyFill="1" applyBorder="1" applyAlignment="1" applyProtection="1">
      <alignment horizontal="center"/>
      <protection/>
    </xf>
    <xf numFmtId="0" fontId="63" fillId="38" borderId="13" xfId="0" applyFont="1" applyFill="1" applyBorder="1" applyAlignment="1" applyProtection="1">
      <alignment horizontal="right"/>
      <protection/>
    </xf>
    <xf numFmtId="0" fontId="61" fillId="2" borderId="13" xfId="0" applyFont="1" applyFill="1" applyBorder="1" applyAlignment="1" applyProtection="1">
      <alignment horizontal="right"/>
      <protection/>
    </xf>
    <xf numFmtId="0" fontId="74" fillId="2" borderId="10" xfId="0" applyFont="1" applyFill="1" applyBorder="1" applyAlignment="1" applyProtection="1">
      <alignment horizontal="center"/>
      <protection/>
    </xf>
    <xf numFmtId="0" fontId="74" fillId="2" borderId="15" xfId="0" applyFont="1" applyFill="1" applyBorder="1" applyAlignment="1" applyProtection="1">
      <alignment horizontal="center"/>
      <protection/>
    </xf>
    <xf numFmtId="0" fontId="74" fillId="3" borderId="10" xfId="0" applyFont="1" applyFill="1" applyBorder="1" applyAlignment="1" applyProtection="1">
      <alignment horizontal="center"/>
      <protection/>
    </xf>
    <xf numFmtId="0" fontId="74" fillId="3" borderId="15" xfId="0" applyFont="1" applyFill="1" applyBorder="1" applyAlignment="1" applyProtection="1">
      <alignment horizontal="center"/>
      <protection/>
    </xf>
    <xf numFmtId="0" fontId="74" fillId="32" borderId="10" xfId="0" applyFont="1" applyFill="1" applyBorder="1" applyAlignment="1" applyProtection="1">
      <alignment horizontal="center"/>
      <protection/>
    </xf>
    <xf numFmtId="0" fontId="74" fillId="32" borderId="15" xfId="0" applyFont="1" applyFill="1" applyBorder="1" applyAlignment="1" applyProtection="1">
      <alignment horizontal="center"/>
      <protection/>
    </xf>
    <xf numFmtId="3" fontId="73" fillId="37" borderId="20" xfId="0" applyNumberFormat="1" applyFont="1" applyFill="1" applyBorder="1" applyAlignment="1" applyProtection="1">
      <alignment/>
      <protection/>
    </xf>
    <xf numFmtId="3" fontId="73" fillId="37" borderId="0" xfId="0" applyNumberFormat="1" applyFont="1" applyFill="1" applyBorder="1" applyAlignment="1" applyProtection="1">
      <alignment horizontal="center"/>
      <protection/>
    </xf>
    <xf numFmtId="3" fontId="61" fillId="38" borderId="10" xfId="0" applyNumberFormat="1" applyFont="1" applyFill="1" applyBorder="1" applyAlignment="1" applyProtection="1">
      <alignment horizontal="center"/>
      <protection/>
    </xf>
    <xf numFmtId="0" fontId="61" fillId="2" borderId="10" xfId="0" applyFont="1" applyFill="1" applyBorder="1" applyAlignment="1" applyProtection="1">
      <alignment horizontal="right"/>
      <protection/>
    </xf>
    <xf numFmtId="3" fontId="73" fillId="38" borderId="40" xfId="0" applyNumberFormat="1" applyFont="1" applyFill="1" applyBorder="1" applyAlignment="1" applyProtection="1">
      <alignment horizontal="center"/>
      <protection/>
    </xf>
    <xf numFmtId="3" fontId="73" fillId="37" borderId="41" xfId="0" applyNumberFormat="1" applyFont="1" applyFill="1" applyBorder="1" applyAlignment="1" applyProtection="1">
      <alignment horizontal="center"/>
      <protection/>
    </xf>
    <xf numFmtId="0" fontId="68" fillId="38" borderId="10" xfId="0" applyFont="1" applyFill="1" applyBorder="1" applyAlignment="1" applyProtection="1">
      <alignment horizontal="right"/>
      <protection/>
    </xf>
    <xf numFmtId="3" fontId="73" fillId="2" borderId="10" xfId="0" applyNumberFormat="1" applyFont="1" applyFill="1" applyBorder="1" applyAlignment="1" applyProtection="1">
      <alignment horizontal="center"/>
      <protection locked="0"/>
    </xf>
    <xf numFmtId="3" fontId="73" fillId="2" borderId="10" xfId="0" applyNumberFormat="1" applyFont="1" applyFill="1" applyBorder="1" applyAlignment="1" applyProtection="1">
      <alignment horizontal="center"/>
      <protection/>
    </xf>
    <xf numFmtId="3" fontId="73" fillId="3" borderId="10" xfId="0" applyNumberFormat="1" applyFont="1" applyFill="1" applyBorder="1" applyAlignment="1" applyProtection="1">
      <alignment horizontal="center"/>
      <protection locked="0"/>
    </xf>
    <xf numFmtId="3" fontId="73" fillId="3" borderId="10" xfId="0" applyNumberFormat="1" applyFont="1" applyFill="1" applyBorder="1" applyAlignment="1" applyProtection="1">
      <alignment horizontal="center"/>
      <protection/>
    </xf>
    <xf numFmtId="0" fontId="68" fillId="38" borderId="41" xfId="0" applyFont="1" applyFill="1" applyBorder="1" applyAlignment="1" applyProtection="1">
      <alignment horizontal="right"/>
      <protection/>
    </xf>
    <xf numFmtId="3" fontId="73" fillId="37" borderId="10" xfId="0" applyNumberFormat="1" applyFont="1" applyFill="1" applyBorder="1" applyAlignment="1" applyProtection="1">
      <alignment horizontal="center"/>
      <protection/>
    </xf>
    <xf numFmtId="3" fontId="73" fillId="39" borderId="0" xfId="0" applyNumberFormat="1" applyFont="1" applyFill="1" applyBorder="1" applyAlignment="1" applyProtection="1">
      <alignment horizontal="center"/>
      <protection/>
    </xf>
    <xf numFmtId="0" fontId="68" fillId="38" borderId="42" xfId="0" applyFont="1" applyFill="1" applyBorder="1" applyAlignment="1" applyProtection="1">
      <alignment horizontal="center"/>
      <protection/>
    </xf>
    <xf numFmtId="3" fontId="61" fillId="38" borderId="40" xfId="0" applyNumberFormat="1" applyFont="1" applyFill="1" applyBorder="1" applyAlignment="1" applyProtection="1">
      <alignment horizontal="center"/>
      <protection/>
    </xf>
    <xf numFmtId="3" fontId="73" fillId="2" borderId="11" xfId="0" applyNumberFormat="1" applyFont="1" applyFill="1" applyBorder="1" applyAlignment="1" applyProtection="1">
      <alignment horizontal="center"/>
      <protection/>
    </xf>
    <xf numFmtId="3" fontId="73" fillId="32" borderId="10" xfId="0" applyNumberFormat="1" applyFont="1" applyFill="1" applyBorder="1" applyAlignment="1" applyProtection="1">
      <alignment horizontal="center"/>
      <protection/>
    </xf>
    <xf numFmtId="0" fontId="61" fillId="0" borderId="40" xfId="0" applyFont="1" applyBorder="1" applyAlignment="1" applyProtection="1">
      <alignment horizontal="right"/>
      <protection/>
    </xf>
    <xf numFmtId="3" fontId="73" fillId="0" borderId="24" xfId="0" applyNumberFormat="1" applyFont="1" applyBorder="1" applyAlignment="1" applyProtection="1">
      <alignment horizontal="center"/>
      <protection/>
    </xf>
    <xf numFmtId="3" fontId="73" fillId="0" borderId="40" xfId="0" applyNumberFormat="1" applyFont="1" applyBorder="1" applyAlignment="1" applyProtection="1">
      <alignment horizontal="center"/>
      <protection/>
    </xf>
    <xf numFmtId="3" fontId="73" fillId="0" borderId="28" xfId="0" applyNumberFormat="1" applyFont="1" applyBorder="1" applyAlignment="1" applyProtection="1">
      <alignment horizontal="center"/>
      <protection/>
    </xf>
    <xf numFmtId="0" fontId="68" fillId="37" borderId="41" xfId="0" applyFont="1" applyFill="1" applyBorder="1" applyAlignment="1" applyProtection="1">
      <alignment horizontal="center"/>
      <protection/>
    </xf>
    <xf numFmtId="3" fontId="73" fillId="37" borderId="20" xfId="0" applyNumberFormat="1" applyFont="1" applyFill="1" applyBorder="1" applyAlignment="1" applyProtection="1">
      <alignment horizontal="center"/>
      <protection/>
    </xf>
    <xf numFmtId="3" fontId="73" fillId="37" borderId="21" xfId="0" applyNumberFormat="1" applyFont="1" applyFill="1" applyBorder="1" applyAlignment="1" applyProtection="1">
      <alignment horizontal="center"/>
      <protection/>
    </xf>
    <xf numFmtId="3" fontId="61" fillId="38" borderId="43" xfId="0" applyNumberFormat="1" applyFont="1" applyFill="1" applyBorder="1" applyAlignment="1" applyProtection="1">
      <alignment horizontal="center"/>
      <protection/>
    </xf>
    <xf numFmtId="164" fontId="73" fillId="37" borderId="20" xfId="0" applyNumberFormat="1" applyFont="1" applyFill="1" applyBorder="1" applyAlignment="1" applyProtection="1">
      <alignment/>
      <protection/>
    </xf>
    <xf numFmtId="0" fontId="63" fillId="37" borderId="0" xfId="0" applyFont="1" applyFill="1" applyBorder="1" applyAlignment="1" applyProtection="1">
      <alignment horizontal="right"/>
      <protection/>
    </xf>
    <xf numFmtId="0" fontId="61" fillId="5" borderId="0" xfId="0" applyFont="1" applyFill="1" applyBorder="1" applyAlignment="1" applyProtection="1">
      <alignment/>
      <protection/>
    </xf>
    <xf numFmtId="0" fontId="68" fillId="5" borderId="0" xfId="0" applyFont="1" applyFill="1" applyBorder="1" applyAlignment="1" applyProtection="1">
      <alignment horizontal="center"/>
      <protection/>
    </xf>
    <xf numFmtId="0" fontId="76" fillId="5" borderId="0" xfId="0" applyFont="1" applyFill="1" applyBorder="1" applyAlignment="1" applyProtection="1">
      <alignment horizontal="center"/>
      <protection/>
    </xf>
    <xf numFmtId="0" fontId="74" fillId="5" borderId="0" xfId="0" applyFont="1" applyFill="1" applyBorder="1" applyAlignment="1" applyProtection="1">
      <alignment horizontal="center"/>
      <protection/>
    </xf>
    <xf numFmtId="0" fontId="72" fillId="5" borderId="0" xfId="0" applyFont="1" applyFill="1" applyBorder="1" applyAlignment="1" applyProtection="1">
      <alignment horizontal="center"/>
      <protection/>
    </xf>
    <xf numFmtId="3" fontId="73" fillId="5" borderId="0" xfId="0" applyNumberFormat="1" applyFont="1" applyFill="1" applyBorder="1" applyAlignment="1" applyProtection="1">
      <alignment horizontal="center"/>
      <protection/>
    </xf>
    <xf numFmtId="0" fontId="68" fillId="37" borderId="0" xfId="0" applyFont="1" applyFill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center"/>
      <protection/>
    </xf>
    <xf numFmtId="3" fontId="73" fillId="0" borderId="0" xfId="0" applyNumberFormat="1" applyFont="1" applyBorder="1" applyAlignment="1" applyProtection="1">
      <alignment horizontal="center"/>
      <protection/>
    </xf>
    <xf numFmtId="164" fontId="73" fillId="0" borderId="0" xfId="0" applyNumberFormat="1" applyFont="1" applyBorder="1" applyAlignment="1" applyProtection="1">
      <alignment horizontal="center"/>
      <protection/>
    </xf>
    <xf numFmtId="0" fontId="73" fillId="0" borderId="0" xfId="0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right"/>
      <protection/>
    </xf>
    <xf numFmtId="0" fontId="0" fillId="35" borderId="28" xfId="0" applyFill="1" applyBorder="1" applyAlignment="1">
      <alignment/>
    </xf>
    <xf numFmtId="0" fontId="72" fillId="35" borderId="29" xfId="0" applyFont="1" applyFill="1" applyBorder="1" applyAlignment="1">
      <alignment/>
    </xf>
    <xf numFmtId="0" fontId="72" fillId="34" borderId="12" xfId="0" applyFont="1" applyFill="1" applyBorder="1" applyAlignment="1">
      <alignment/>
    </xf>
    <xf numFmtId="0" fontId="62" fillId="34" borderId="28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1" xfId="0" applyFill="1" applyBorder="1" applyAlignment="1">
      <alignment/>
    </xf>
    <xf numFmtId="0" fontId="64" fillId="35" borderId="41" xfId="0" applyFont="1" applyFill="1" applyBorder="1" applyAlignment="1" applyProtection="1">
      <alignment/>
      <protection/>
    </xf>
    <xf numFmtId="0" fontId="8" fillId="35" borderId="41" xfId="0" applyFont="1" applyFill="1" applyBorder="1" applyAlignment="1" applyProtection="1">
      <alignment horizontal="left"/>
      <protection/>
    </xf>
    <xf numFmtId="164" fontId="8" fillId="35" borderId="41" xfId="0" applyNumberFormat="1" applyFont="1" applyFill="1" applyBorder="1" applyAlignment="1" applyProtection="1">
      <alignment/>
      <protection/>
    </xf>
    <xf numFmtId="0" fontId="64" fillId="35" borderId="41" xfId="0" applyFont="1" applyFill="1" applyBorder="1" applyAlignment="1" applyProtection="1">
      <alignment horizontal="left"/>
      <protection/>
    </xf>
    <xf numFmtId="0" fontId="8" fillId="35" borderId="41" xfId="0" applyFont="1" applyFill="1" applyBorder="1" applyAlignment="1" applyProtection="1">
      <alignment/>
      <protection/>
    </xf>
    <xf numFmtId="0" fontId="0" fillId="35" borderId="40" xfId="0" applyFill="1" applyBorder="1" applyAlignment="1">
      <alignment/>
    </xf>
    <xf numFmtId="0" fontId="62" fillId="33" borderId="28" xfId="0" applyFont="1" applyFill="1" applyBorder="1" applyAlignment="1">
      <alignment/>
    </xf>
    <xf numFmtId="0" fontId="66" fillId="33" borderId="12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/>
    </xf>
    <xf numFmtId="0" fontId="64" fillId="0" borderId="10" xfId="0" applyFont="1" applyFill="1" applyBorder="1" applyAlignment="1" applyProtection="1">
      <alignment horizontal="right"/>
      <protection/>
    </xf>
    <xf numFmtId="164" fontId="64" fillId="0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left"/>
      <protection/>
    </xf>
    <xf numFmtId="164" fontId="64" fillId="0" borderId="10" xfId="0" applyNumberFormat="1" applyFont="1" applyFill="1" applyBorder="1" applyAlignment="1" applyProtection="1">
      <alignment/>
      <protection/>
    </xf>
    <xf numFmtId="164" fontId="61" fillId="0" borderId="24" xfId="0" applyNumberFormat="1" applyFont="1" applyBorder="1" applyAlignment="1" applyProtection="1">
      <alignment horizontal="center"/>
      <protection/>
    </xf>
    <xf numFmtId="164" fontId="73" fillId="3" borderId="10" xfId="0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0" fillId="5" borderId="22" xfId="0" applyFill="1" applyBorder="1" applyAlignment="1" applyProtection="1">
      <alignment/>
      <protection/>
    </xf>
    <xf numFmtId="0" fontId="57" fillId="5" borderId="22" xfId="0" applyFont="1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68" fillId="5" borderId="0" xfId="0" applyFont="1" applyFill="1" applyBorder="1" applyAlignment="1" applyProtection="1">
      <alignment/>
      <protection/>
    </xf>
    <xf numFmtId="0" fontId="66" fillId="5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57" fillId="5" borderId="0" xfId="0" applyFont="1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3" fillId="37" borderId="28" xfId="0" applyFont="1" applyFill="1" applyBorder="1" applyAlignment="1" applyProtection="1">
      <alignment/>
      <protection/>
    </xf>
    <xf numFmtId="0" fontId="73" fillId="37" borderId="0" xfId="0" applyFont="1" applyFill="1" applyAlignment="1" applyProtection="1">
      <alignment/>
      <protection/>
    </xf>
    <xf numFmtId="0" fontId="73" fillId="37" borderId="24" xfId="0" applyFont="1" applyFill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3" fillId="37" borderId="21" xfId="0" applyFont="1" applyFill="1" applyBorder="1" applyAlignment="1" applyProtection="1">
      <alignment/>
      <protection/>
    </xf>
    <xf numFmtId="3" fontId="73" fillId="0" borderId="0" xfId="0" applyNumberFormat="1" applyFont="1" applyFill="1" applyBorder="1" applyAlignment="1" applyProtection="1">
      <alignment horizontal="center"/>
      <protection/>
    </xf>
    <xf numFmtId="0" fontId="61" fillId="3" borderId="13" xfId="0" applyFont="1" applyFill="1" applyBorder="1" applyAlignment="1" applyProtection="1">
      <alignment horizontal="right"/>
      <protection/>
    </xf>
    <xf numFmtId="0" fontId="61" fillId="32" borderId="13" xfId="0" applyFont="1" applyFill="1" applyBorder="1" applyAlignment="1" applyProtection="1">
      <alignment horizontal="right"/>
      <protection/>
    </xf>
    <xf numFmtId="0" fontId="61" fillId="38" borderId="27" xfId="0" applyFont="1" applyFill="1" applyBorder="1" applyAlignment="1" applyProtection="1">
      <alignment horizontal="right"/>
      <protection/>
    </xf>
    <xf numFmtId="3" fontId="73" fillId="38" borderId="25" xfId="0" applyNumberFormat="1" applyFont="1" applyFill="1" applyBorder="1" applyAlignment="1" applyProtection="1">
      <alignment horizontal="center"/>
      <protection/>
    </xf>
    <xf numFmtId="0" fontId="77" fillId="37" borderId="0" xfId="0" applyFont="1" applyFill="1" applyBorder="1" applyAlignment="1" applyProtection="1">
      <alignment horizontal="right"/>
      <protection/>
    </xf>
    <xf numFmtId="0" fontId="63" fillId="38" borderId="10" xfId="0" applyFont="1" applyFill="1" applyBorder="1" applyAlignment="1" applyProtection="1">
      <alignment horizontal="right"/>
      <protection/>
    </xf>
    <xf numFmtId="0" fontId="61" fillId="3" borderId="10" xfId="0" applyFont="1" applyFill="1" applyBorder="1" applyAlignment="1" applyProtection="1">
      <alignment horizontal="right"/>
      <protection/>
    </xf>
    <xf numFmtId="0" fontId="61" fillId="32" borderId="10" xfId="0" applyFont="1" applyFill="1" applyBorder="1" applyAlignment="1" applyProtection="1">
      <alignment horizontal="right"/>
      <protection/>
    </xf>
    <xf numFmtId="0" fontId="61" fillId="37" borderId="21" xfId="0" applyFont="1" applyFill="1" applyBorder="1" applyAlignment="1" applyProtection="1">
      <alignment horizontal="right"/>
      <protection/>
    </xf>
    <xf numFmtId="0" fontId="61" fillId="37" borderId="44" xfId="0" applyFont="1" applyFill="1" applyBorder="1" applyAlignment="1" applyProtection="1">
      <alignment horizontal="right"/>
      <protection/>
    </xf>
    <xf numFmtId="0" fontId="61" fillId="37" borderId="10" xfId="0" applyFont="1" applyFill="1" applyBorder="1" applyAlignment="1" applyProtection="1">
      <alignment horizontal="right"/>
      <protection/>
    </xf>
    <xf numFmtId="0" fontId="61" fillId="37" borderId="0" xfId="0" applyFont="1" applyFill="1" applyBorder="1" applyAlignment="1" applyProtection="1">
      <alignment horizontal="right"/>
      <protection/>
    </xf>
    <xf numFmtId="0" fontId="61" fillId="39" borderId="0" xfId="0" applyFont="1" applyFill="1" applyBorder="1" applyAlignment="1" applyProtection="1">
      <alignment horizontal="right"/>
      <protection/>
    </xf>
    <xf numFmtId="0" fontId="73" fillId="38" borderId="42" xfId="0" applyFont="1" applyFill="1" applyBorder="1" applyAlignment="1" applyProtection="1">
      <alignment horizontal="center"/>
      <protection/>
    </xf>
    <xf numFmtId="0" fontId="68" fillId="38" borderId="40" xfId="0" applyFont="1" applyFill="1" applyBorder="1" applyAlignment="1" applyProtection="1">
      <alignment horizontal="center"/>
      <protection/>
    </xf>
    <xf numFmtId="0" fontId="61" fillId="38" borderId="40" xfId="0" applyFont="1" applyFill="1" applyBorder="1" applyAlignment="1" applyProtection="1">
      <alignment horizontal="center"/>
      <protection/>
    </xf>
    <xf numFmtId="164" fontId="73" fillId="2" borderId="10" xfId="0" applyNumberFormat="1" applyFon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74" fillId="2" borderId="10" xfId="0" applyFont="1" applyFill="1" applyBorder="1" applyAlignment="1" applyProtection="1">
      <alignment horizontal="center"/>
      <protection locked="0"/>
    </xf>
    <xf numFmtId="0" fontId="74" fillId="3" borderId="10" xfId="0" applyFont="1" applyFill="1" applyBorder="1" applyAlignment="1" applyProtection="1">
      <alignment horizontal="center"/>
      <protection locked="0"/>
    </xf>
    <xf numFmtId="0" fontId="74" fillId="32" borderId="10" xfId="0" applyFont="1" applyFill="1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/>
    </xf>
    <xf numFmtId="0" fontId="60" fillId="33" borderId="21" xfId="0" applyFont="1" applyFill="1" applyBorder="1" applyAlignment="1" applyProtection="1">
      <alignment/>
      <protection/>
    </xf>
    <xf numFmtId="0" fontId="60" fillId="33" borderId="28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left"/>
      <protection/>
    </xf>
    <xf numFmtId="0" fontId="8" fillId="33" borderId="23" xfId="0" applyFont="1" applyFill="1" applyBorder="1" applyAlignment="1" applyProtection="1">
      <alignment horizontal="left"/>
      <protection/>
    </xf>
    <xf numFmtId="0" fontId="64" fillId="0" borderId="0" xfId="0" applyFont="1" applyAlignment="1">
      <alignment/>
    </xf>
    <xf numFmtId="0" fontId="64" fillId="33" borderId="29" xfId="0" applyFont="1" applyFill="1" applyBorder="1" applyAlignment="1" applyProtection="1">
      <alignment/>
      <protection/>
    </xf>
    <xf numFmtId="0" fontId="64" fillId="33" borderId="24" xfId="0" applyFont="1" applyFill="1" applyBorder="1" applyAlignment="1" applyProtection="1">
      <alignment/>
      <protection/>
    </xf>
    <xf numFmtId="0" fontId="60" fillId="33" borderId="12" xfId="0" applyFont="1" applyFill="1" applyBorder="1" applyAlignment="1" applyProtection="1">
      <alignment/>
      <protection/>
    </xf>
    <xf numFmtId="0" fontId="63" fillId="33" borderId="22" xfId="0" applyFont="1" applyFill="1" applyBorder="1" applyAlignment="1" applyProtection="1">
      <alignment/>
      <protection/>
    </xf>
    <xf numFmtId="0" fontId="67" fillId="33" borderId="22" xfId="0" applyFont="1" applyFill="1" applyBorder="1" applyAlignment="1" applyProtection="1">
      <alignment/>
      <protection/>
    </xf>
    <xf numFmtId="0" fontId="8" fillId="33" borderId="42" xfId="0" applyFont="1" applyFill="1" applyBorder="1" applyAlignment="1" applyProtection="1">
      <alignment horizontal="left"/>
      <protection/>
    </xf>
    <xf numFmtId="0" fontId="8" fillId="0" borderId="34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/>
    </xf>
    <xf numFmtId="0" fontId="9" fillId="33" borderId="42" xfId="0" applyFont="1" applyFill="1" applyBorder="1" applyAlignment="1" applyProtection="1">
      <alignment horizontal="left"/>
      <protection/>
    </xf>
    <xf numFmtId="0" fontId="64" fillId="0" borderId="34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/>
    </xf>
    <xf numFmtId="0" fontId="64" fillId="0" borderId="34" xfId="0" applyFont="1" applyBorder="1" applyAlignment="1" applyProtection="1">
      <alignment/>
      <protection/>
    </xf>
    <xf numFmtId="0" fontId="8" fillId="0" borderId="38" xfId="0" applyFont="1" applyBorder="1" applyAlignment="1" applyProtection="1">
      <alignment horizontal="right"/>
      <protection/>
    </xf>
    <xf numFmtId="0" fontId="10" fillId="33" borderId="42" xfId="0" applyFont="1" applyFill="1" applyBorder="1" applyAlignment="1" applyProtection="1">
      <alignment horizontal="left"/>
      <protection/>
    </xf>
    <xf numFmtId="0" fontId="8" fillId="0" borderId="45" xfId="0" applyFont="1" applyBorder="1" applyAlignment="1" applyProtection="1">
      <alignment/>
      <protection locked="0"/>
    </xf>
    <xf numFmtId="164" fontId="8" fillId="0" borderId="45" xfId="0" applyNumberFormat="1" applyFont="1" applyFill="1" applyBorder="1" applyAlignment="1" applyProtection="1">
      <alignment/>
      <protection/>
    </xf>
    <xf numFmtId="0" fontId="8" fillId="0" borderId="45" xfId="0" applyFont="1" applyBorder="1" applyAlignment="1" applyProtection="1">
      <alignment/>
      <protection/>
    </xf>
    <xf numFmtId="0" fontId="8" fillId="0" borderId="45" xfId="0" applyFont="1" applyFill="1" applyBorder="1" applyAlignment="1" applyProtection="1">
      <alignment/>
      <protection locked="0"/>
    </xf>
    <xf numFmtId="0" fontId="9" fillId="33" borderId="46" xfId="0" applyFont="1" applyFill="1" applyBorder="1" applyAlignment="1" applyProtection="1">
      <alignment horizontal="left"/>
      <protection/>
    </xf>
    <xf numFmtId="0" fontId="8" fillId="33" borderId="47" xfId="0" applyFont="1" applyFill="1" applyBorder="1" applyAlignment="1" applyProtection="1">
      <alignment horizontal="left"/>
      <protection/>
    </xf>
    <xf numFmtId="0" fontId="8" fillId="33" borderId="48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64" fillId="0" borderId="45" xfId="0" applyFont="1" applyBorder="1" applyAlignment="1" applyProtection="1">
      <alignment/>
      <protection locked="0"/>
    </xf>
    <xf numFmtId="0" fontId="60" fillId="5" borderId="12" xfId="0" applyFont="1" applyFill="1" applyBorder="1" applyAlignment="1" applyProtection="1">
      <alignment/>
      <protection/>
    </xf>
    <xf numFmtId="0" fontId="61" fillId="5" borderId="22" xfId="0" applyFont="1" applyFill="1" applyBorder="1" applyAlignment="1" applyProtection="1">
      <alignment/>
      <protection/>
    </xf>
    <xf numFmtId="0" fontId="60" fillId="5" borderId="22" xfId="0" applyFont="1" applyFill="1" applyBorder="1" applyAlignment="1" applyProtection="1">
      <alignment/>
      <protection/>
    </xf>
    <xf numFmtId="0" fontId="60" fillId="5" borderId="23" xfId="0" applyFont="1" applyFill="1" applyBorder="1" applyAlignment="1" applyProtection="1">
      <alignment/>
      <protection/>
    </xf>
    <xf numFmtId="0" fontId="60" fillId="5" borderId="28" xfId="0" applyFont="1" applyFill="1" applyBorder="1" applyAlignment="1" applyProtection="1">
      <alignment/>
      <protection/>
    </xf>
    <xf numFmtId="0" fontId="66" fillId="5" borderId="29" xfId="0" applyFont="1" applyFill="1" applyBorder="1" applyAlignment="1" applyProtection="1">
      <alignment/>
      <protection/>
    </xf>
    <xf numFmtId="0" fontId="60" fillId="5" borderId="29" xfId="0" applyFont="1" applyFill="1" applyBorder="1" applyAlignment="1" applyProtection="1">
      <alignment/>
      <protection/>
    </xf>
    <xf numFmtId="0" fontId="67" fillId="5" borderId="29" xfId="0" applyFont="1" applyFill="1" applyBorder="1" applyAlignment="1" applyProtection="1">
      <alignment/>
      <protection/>
    </xf>
    <xf numFmtId="0" fontId="60" fillId="5" borderId="24" xfId="0" applyFont="1" applyFill="1" applyBorder="1" applyAlignment="1" applyProtection="1">
      <alignment/>
      <protection/>
    </xf>
    <xf numFmtId="0" fontId="64" fillId="34" borderId="21" xfId="0" applyFont="1" applyFill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left"/>
      <protection/>
    </xf>
    <xf numFmtId="0" fontId="8" fillId="34" borderId="22" xfId="0" applyFont="1" applyFill="1" applyBorder="1" applyAlignment="1" applyProtection="1">
      <alignment horizontal="left"/>
      <protection/>
    </xf>
    <xf numFmtId="0" fontId="8" fillId="34" borderId="23" xfId="0" applyFont="1" applyFill="1" applyBorder="1" applyAlignment="1" applyProtection="1">
      <alignment horizontal="left"/>
      <protection/>
    </xf>
    <xf numFmtId="0" fontId="8" fillId="34" borderId="18" xfId="0" applyFont="1" applyFill="1" applyBorder="1" applyAlignment="1" applyProtection="1">
      <alignment horizontal="left"/>
      <protection/>
    </xf>
    <xf numFmtId="0" fontId="8" fillId="34" borderId="19" xfId="0" applyFont="1" applyFill="1" applyBorder="1" applyAlignment="1" applyProtection="1">
      <alignment horizontal="left"/>
      <protection/>
    </xf>
    <xf numFmtId="0" fontId="8" fillId="34" borderId="23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164" fontId="8" fillId="34" borderId="0" xfId="0" applyNumberFormat="1" applyFont="1" applyFill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72" fillId="33" borderId="28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0" fontId="64" fillId="0" borderId="45" xfId="0" applyFont="1" applyBorder="1" applyAlignment="1" applyProtection="1">
      <alignment horizontal="left"/>
      <protection/>
    </xf>
    <xf numFmtId="0" fontId="8" fillId="0" borderId="34" xfId="0" applyFont="1" applyBorder="1" applyAlignment="1" applyProtection="1">
      <alignment horizontal="left"/>
      <protection/>
    </xf>
    <xf numFmtId="0" fontId="64" fillId="0" borderId="34" xfId="0" applyFont="1" applyBorder="1" applyAlignment="1" applyProtection="1">
      <alignment horizontal="left"/>
      <protection/>
    </xf>
    <xf numFmtId="0" fontId="8" fillId="0" borderId="40" xfId="0" applyFont="1" applyBorder="1" applyAlignment="1" applyProtection="1">
      <alignment horizontal="right"/>
      <protection/>
    </xf>
    <xf numFmtId="0" fontId="64" fillId="5" borderId="12" xfId="0" applyFont="1" applyFill="1" applyBorder="1" applyAlignment="1" applyProtection="1">
      <alignment/>
      <protection/>
    </xf>
    <xf numFmtId="0" fontId="64" fillId="5" borderId="22" xfId="0" applyFont="1" applyFill="1" applyBorder="1" applyAlignment="1" applyProtection="1">
      <alignment/>
      <protection/>
    </xf>
    <xf numFmtId="0" fontId="64" fillId="5" borderId="23" xfId="0" applyFont="1" applyFill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4" fillId="5" borderId="28" xfId="0" applyFont="1" applyFill="1" applyBorder="1" applyAlignment="1" applyProtection="1">
      <alignment/>
      <protection/>
    </xf>
    <xf numFmtId="0" fontId="64" fillId="5" borderId="29" xfId="0" applyFont="1" applyFill="1" applyBorder="1" applyAlignment="1" applyProtection="1">
      <alignment/>
      <protection/>
    </xf>
    <xf numFmtId="0" fontId="78" fillId="5" borderId="29" xfId="0" applyFont="1" applyFill="1" applyBorder="1" applyAlignment="1" applyProtection="1">
      <alignment/>
      <protection/>
    </xf>
    <xf numFmtId="0" fontId="64" fillId="5" borderId="24" xfId="0" applyFont="1" applyFill="1" applyBorder="1" applyAlignment="1" applyProtection="1">
      <alignment/>
      <protection/>
    </xf>
    <xf numFmtId="0" fontId="64" fillId="0" borderId="31" xfId="0" applyFont="1" applyBorder="1" applyAlignment="1" applyProtection="1">
      <alignment/>
      <protection/>
    </xf>
    <xf numFmtId="0" fontId="66" fillId="34" borderId="12" xfId="0" applyFont="1" applyFill="1" applyBorder="1" applyAlignment="1" applyProtection="1">
      <alignment/>
      <protection/>
    </xf>
    <xf numFmtId="0" fontId="79" fillId="34" borderId="28" xfId="0" applyFont="1" applyFill="1" applyBorder="1" applyAlignment="1" applyProtection="1">
      <alignment/>
      <protection/>
    </xf>
    <xf numFmtId="0" fontId="64" fillId="34" borderId="29" xfId="0" applyFont="1" applyFill="1" applyBorder="1" applyAlignment="1" applyProtection="1">
      <alignment/>
      <protection/>
    </xf>
    <xf numFmtId="0" fontId="64" fillId="34" borderId="24" xfId="0" applyFont="1" applyFill="1" applyBorder="1" applyAlignment="1" applyProtection="1">
      <alignment/>
      <protection/>
    </xf>
    <xf numFmtId="0" fontId="64" fillId="34" borderId="28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66" fillId="34" borderId="0" xfId="0" applyFont="1" applyFill="1" applyBorder="1" applyAlignment="1" applyProtection="1">
      <alignment/>
      <protection/>
    </xf>
    <xf numFmtId="0" fontId="78" fillId="33" borderId="0" xfId="0" applyFont="1" applyFill="1" applyBorder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64" fillId="33" borderId="28" xfId="0" applyFont="1" applyFill="1" applyBorder="1" applyAlignment="1" applyProtection="1">
      <alignment/>
      <protection/>
    </xf>
    <xf numFmtId="0" fontId="79" fillId="33" borderId="28" xfId="0" applyFont="1" applyFill="1" applyBorder="1" applyAlignment="1" applyProtection="1">
      <alignment/>
      <protection/>
    </xf>
    <xf numFmtId="0" fontId="64" fillId="33" borderId="0" xfId="0" applyFont="1" applyFill="1" applyBorder="1" applyAlignment="1">
      <alignment/>
    </xf>
    <xf numFmtId="0" fontId="8" fillId="0" borderId="45" xfId="0" applyFont="1" applyBorder="1" applyAlignment="1" applyProtection="1">
      <alignment horizontal="left"/>
      <protection/>
    </xf>
    <xf numFmtId="0" fontId="8" fillId="0" borderId="34" xfId="0" applyFont="1" applyBorder="1" applyAlignment="1" applyProtection="1">
      <alignment horizontal="left"/>
      <protection locked="0"/>
    </xf>
    <xf numFmtId="0" fontId="64" fillId="34" borderId="12" xfId="0" applyFont="1" applyFill="1" applyBorder="1" applyAlignment="1" applyProtection="1">
      <alignment/>
      <protection/>
    </xf>
    <xf numFmtId="0" fontId="66" fillId="34" borderId="22" xfId="0" applyFont="1" applyFill="1" applyBorder="1" applyAlignment="1" applyProtection="1">
      <alignment/>
      <protection/>
    </xf>
    <xf numFmtId="0" fontId="61" fillId="34" borderId="22" xfId="0" applyFont="1" applyFill="1" applyBorder="1" applyAlignment="1" applyProtection="1">
      <alignment horizontal="right"/>
      <protection/>
    </xf>
    <xf numFmtId="0" fontId="64" fillId="34" borderId="49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horizontal="right"/>
      <protection/>
    </xf>
    <xf numFmtId="0" fontId="10" fillId="34" borderId="30" xfId="0" applyFont="1" applyFill="1" applyBorder="1" applyAlignment="1" applyProtection="1">
      <alignment horizontal="left"/>
      <protection/>
    </xf>
    <xf numFmtId="0" fontId="64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right"/>
      <protection/>
    </xf>
    <xf numFmtId="0" fontId="61" fillId="5" borderId="29" xfId="0" applyFont="1" applyFill="1" applyBorder="1" applyAlignment="1" applyProtection="1">
      <alignment/>
      <protection/>
    </xf>
    <xf numFmtId="0" fontId="61" fillId="5" borderId="29" xfId="0" applyFont="1" applyFill="1" applyBorder="1" applyAlignment="1" applyProtection="1">
      <alignment horizontal="right"/>
      <protection/>
    </xf>
    <xf numFmtId="0" fontId="66" fillId="5" borderId="22" xfId="0" applyFont="1" applyFill="1" applyBorder="1" applyAlignment="1" applyProtection="1">
      <alignment/>
      <protection/>
    </xf>
    <xf numFmtId="0" fontId="64" fillId="5" borderId="21" xfId="0" applyFont="1" applyFill="1" applyBorder="1" applyAlignment="1" applyProtection="1">
      <alignment/>
      <protection/>
    </xf>
    <xf numFmtId="0" fontId="64" fillId="5" borderId="0" xfId="0" applyFont="1" applyFill="1" applyBorder="1" applyAlignment="1" applyProtection="1">
      <alignment/>
      <protection/>
    </xf>
    <xf numFmtId="0" fontId="64" fillId="5" borderId="20" xfId="0" applyFont="1" applyFill="1" applyBorder="1" applyAlignment="1" applyProtection="1">
      <alignment/>
      <protection/>
    </xf>
    <xf numFmtId="0" fontId="64" fillId="0" borderId="45" xfId="0" applyFont="1" applyBorder="1" applyAlignment="1" applyProtection="1">
      <alignment/>
      <protection/>
    </xf>
    <xf numFmtId="0" fontId="8" fillId="0" borderId="50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51" xfId="0" applyFont="1" applyBorder="1" applyAlignment="1" applyProtection="1">
      <alignment horizontal="right"/>
      <protection/>
    </xf>
    <xf numFmtId="0" fontId="8" fillId="0" borderId="34" xfId="0" applyFont="1" applyFill="1" applyBorder="1" applyAlignment="1" applyProtection="1">
      <alignment horizontal="left"/>
      <protection/>
    </xf>
    <xf numFmtId="0" fontId="78" fillId="34" borderId="0" xfId="0" applyFont="1" applyFill="1" applyBorder="1" applyAlignment="1" applyProtection="1">
      <alignment/>
      <protection/>
    </xf>
    <xf numFmtId="0" fontId="64" fillId="34" borderId="0" xfId="0" applyFont="1" applyFill="1" applyAlignment="1" applyProtection="1">
      <alignment/>
      <protection/>
    </xf>
    <xf numFmtId="0" fontId="59" fillId="33" borderId="12" xfId="0" applyFont="1" applyFill="1" applyBorder="1" applyAlignment="1" applyProtection="1">
      <alignment/>
      <protection/>
    </xf>
    <xf numFmtId="0" fontId="61" fillId="33" borderId="22" xfId="0" applyFont="1" applyFill="1" applyBorder="1" applyAlignment="1" applyProtection="1">
      <alignment/>
      <protection/>
    </xf>
    <xf numFmtId="0" fontId="59" fillId="33" borderId="22" xfId="0" applyFont="1" applyFill="1" applyBorder="1" applyAlignment="1" applyProtection="1">
      <alignment/>
      <protection/>
    </xf>
    <xf numFmtId="0" fontId="63" fillId="33" borderId="29" xfId="0" applyFont="1" applyFill="1" applyBorder="1" applyAlignment="1" applyProtection="1">
      <alignment/>
      <protection/>
    </xf>
    <xf numFmtId="0" fontId="62" fillId="33" borderId="29" xfId="0" applyFont="1" applyFill="1" applyBorder="1" applyAlignment="1" applyProtection="1">
      <alignment/>
      <protection/>
    </xf>
    <xf numFmtId="0" fontId="59" fillId="33" borderId="23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</font>
    </dxf>
    <dxf>
      <font>
        <b/>
        <i val="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/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</dxf>
    <dxf>
      <font>
        <b/>
        <i val="0"/>
      </font>
      <fill>
        <patternFill>
          <bgColor theme="0" tint="-0.149959996342659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view="pageLayout" workbookViewId="0" topLeftCell="A1">
      <selection activeCell="G87" sqref="G87"/>
    </sheetView>
  </sheetViews>
  <sheetFormatPr defaultColWidth="9.140625" defaultRowHeight="15"/>
  <cols>
    <col min="1" max="1" width="6.140625" style="402" customWidth="1"/>
    <col min="2" max="2" width="1.8515625" style="402" customWidth="1"/>
    <col min="3" max="3" width="35.140625" style="402" customWidth="1"/>
    <col min="4" max="5" width="10.8515625" style="402" customWidth="1"/>
    <col min="6" max="6" width="1.8515625" style="402" customWidth="1"/>
    <col min="7" max="7" width="35.140625" style="402" customWidth="1"/>
    <col min="8" max="9" width="10.8515625" style="402" customWidth="1"/>
    <col min="10" max="10" width="1.8515625" style="402" customWidth="1"/>
    <col min="11" max="16384" width="9.140625" style="402" customWidth="1"/>
  </cols>
  <sheetData>
    <row r="1" spans="2:11" ht="15.75">
      <c r="B1" s="433"/>
      <c r="C1" s="434" t="s">
        <v>28</v>
      </c>
      <c r="D1" s="435"/>
      <c r="E1" s="435"/>
      <c r="F1" s="435"/>
      <c r="G1" s="434" t="s">
        <v>192</v>
      </c>
      <c r="H1" s="435"/>
      <c r="I1" s="435"/>
      <c r="J1" s="436"/>
      <c r="K1" s="430"/>
    </row>
    <row r="2" spans="2:11" ht="14.25" thickBot="1">
      <c r="B2" s="437"/>
      <c r="C2" s="438" t="s">
        <v>41</v>
      </c>
      <c r="D2" s="439"/>
      <c r="E2" s="439"/>
      <c r="F2" s="439"/>
      <c r="G2" s="440"/>
      <c r="H2" s="439"/>
      <c r="I2" s="439"/>
      <c r="J2" s="441"/>
      <c r="K2" s="430"/>
    </row>
    <row r="3" spans="2:11" ht="9" customHeight="1">
      <c r="B3" s="411"/>
      <c r="C3" s="412"/>
      <c r="D3" s="173"/>
      <c r="E3" s="173"/>
      <c r="F3" s="173"/>
      <c r="G3" s="413"/>
      <c r="H3" s="173"/>
      <c r="I3" s="173"/>
      <c r="J3" s="174"/>
      <c r="K3" s="431"/>
    </row>
    <row r="4" spans="2:11" ht="12.75" customHeight="1">
      <c r="B4" s="403"/>
      <c r="C4" s="150"/>
      <c r="D4" s="153"/>
      <c r="E4" s="153"/>
      <c r="F4" s="153"/>
      <c r="G4" s="474"/>
      <c r="H4" s="153"/>
      <c r="I4" s="475" t="s">
        <v>74</v>
      </c>
      <c r="J4" s="110"/>
      <c r="K4" s="430"/>
    </row>
    <row r="5" spans="2:11" ht="6" customHeight="1" thickBot="1">
      <c r="B5" s="403"/>
      <c r="C5" s="405"/>
      <c r="D5" s="109"/>
      <c r="E5" s="109"/>
      <c r="F5" s="153"/>
      <c r="G5" s="405"/>
      <c r="H5" s="153"/>
      <c r="I5" s="153"/>
      <c r="J5" s="110"/>
      <c r="K5" s="430"/>
    </row>
    <row r="6" spans="2:11" ht="14.25" thickBot="1">
      <c r="B6" s="403"/>
      <c r="C6" s="417" t="s">
        <v>8</v>
      </c>
      <c r="D6" s="414"/>
      <c r="E6" s="414"/>
      <c r="F6" s="133"/>
      <c r="G6" s="257" t="s">
        <v>62</v>
      </c>
      <c r="H6" s="155"/>
      <c r="I6" s="156"/>
      <c r="J6" s="110"/>
      <c r="K6" s="430"/>
    </row>
    <row r="7" spans="2:11" ht="13.5">
      <c r="B7" s="403"/>
      <c r="C7" s="420" t="s">
        <v>29</v>
      </c>
      <c r="D7" s="415">
        <v>58</v>
      </c>
      <c r="E7" s="120">
        <f>D7/D17</f>
        <v>0.15633423180592992</v>
      </c>
      <c r="F7" s="133"/>
      <c r="G7" s="423" t="s">
        <v>34</v>
      </c>
      <c r="H7" s="426">
        <v>0</v>
      </c>
      <c r="I7" s="424">
        <f>H7/H17</f>
        <v>0</v>
      </c>
      <c r="J7" s="110"/>
      <c r="K7" s="430"/>
    </row>
    <row r="8" spans="2:11" ht="13.5">
      <c r="B8" s="403"/>
      <c r="C8" s="419" t="s">
        <v>30</v>
      </c>
      <c r="D8" s="415">
        <v>3</v>
      </c>
      <c r="E8" s="120">
        <f>D8/D17</f>
        <v>0.008086253369272238</v>
      </c>
      <c r="F8" s="133"/>
      <c r="G8" s="418" t="s">
        <v>34</v>
      </c>
      <c r="H8" s="415">
        <v>0</v>
      </c>
      <c r="I8" s="120">
        <f>H8/H17</f>
        <v>0</v>
      </c>
      <c r="J8" s="110"/>
      <c r="K8" s="430"/>
    </row>
    <row r="9" spans="2:11" ht="13.5">
      <c r="B9" s="403"/>
      <c r="C9" s="419" t="s">
        <v>31</v>
      </c>
      <c r="D9" s="415">
        <v>121</v>
      </c>
      <c r="E9" s="120">
        <f>D9/D17</f>
        <v>0.3261455525606469</v>
      </c>
      <c r="F9" s="133"/>
      <c r="G9" s="415" t="s">
        <v>34</v>
      </c>
      <c r="H9" s="415">
        <v>0</v>
      </c>
      <c r="I9" s="120">
        <f>H9/H17</f>
        <v>0</v>
      </c>
      <c r="J9" s="110"/>
      <c r="K9" s="430"/>
    </row>
    <row r="10" spans="2:11" ht="13.5">
      <c r="B10" s="403"/>
      <c r="C10" s="420" t="s">
        <v>32</v>
      </c>
      <c r="D10" s="415">
        <v>135</v>
      </c>
      <c r="E10" s="120">
        <f>D10/D17</f>
        <v>0.3638814016172507</v>
      </c>
      <c r="F10" s="133"/>
      <c r="G10" s="415" t="s">
        <v>34</v>
      </c>
      <c r="H10" s="415">
        <v>0</v>
      </c>
      <c r="I10" s="120">
        <f>H10/H17</f>
        <v>0</v>
      </c>
      <c r="J10" s="110"/>
      <c r="K10" s="430"/>
    </row>
    <row r="11" spans="2:11" ht="13.5">
      <c r="B11" s="403"/>
      <c r="C11" s="419" t="s">
        <v>33</v>
      </c>
      <c r="D11" s="415">
        <v>42</v>
      </c>
      <c r="E11" s="120">
        <f>D11/D17</f>
        <v>0.11320754716981132</v>
      </c>
      <c r="F11" s="133"/>
      <c r="G11" s="415" t="s">
        <v>34</v>
      </c>
      <c r="H11" s="415">
        <v>0</v>
      </c>
      <c r="I11" s="120">
        <f>H11/H17</f>
        <v>0</v>
      </c>
      <c r="J11" s="110"/>
      <c r="K11" s="430"/>
    </row>
    <row r="12" spans="2:11" ht="13.5">
      <c r="B12" s="403"/>
      <c r="C12" s="415" t="s">
        <v>39</v>
      </c>
      <c r="D12" s="415">
        <v>0</v>
      </c>
      <c r="E12" s="120">
        <f>D12/D17</f>
        <v>0</v>
      </c>
      <c r="F12" s="133"/>
      <c r="G12" s="415" t="s">
        <v>34</v>
      </c>
      <c r="H12" s="415">
        <v>0</v>
      </c>
      <c r="I12" s="120">
        <f>H12/H17</f>
        <v>0</v>
      </c>
      <c r="J12" s="110"/>
      <c r="K12" s="430"/>
    </row>
    <row r="13" spans="2:11" ht="13.5">
      <c r="B13" s="403"/>
      <c r="C13" s="415" t="s">
        <v>34</v>
      </c>
      <c r="D13" s="415">
        <v>0</v>
      </c>
      <c r="E13" s="120">
        <f>D13/D17</f>
        <v>0</v>
      </c>
      <c r="F13" s="133"/>
      <c r="G13" s="415" t="s">
        <v>34</v>
      </c>
      <c r="H13" s="415">
        <v>0</v>
      </c>
      <c r="I13" s="120">
        <f>H13/H17</f>
        <v>0</v>
      </c>
      <c r="J13" s="110"/>
      <c r="K13" s="430"/>
    </row>
    <row r="14" spans="2:11" ht="13.5">
      <c r="B14" s="403"/>
      <c r="C14" s="415" t="s">
        <v>39</v>
      </c>
      <c r="D14" s="415">
        <v>0</v>
      </c>
      <c r="E14" s="120">
        <f>D14/D17</f>
        <v>0</v>
      </c>
      <c r="F14" s="133"/>
      <c r="G14" s="415" t="s">
        <v>34</v>
      </c>
      <c r="H14" s="415">
        <v>0</v>
      </c>
      <c r="I14" s="120">
        <f>H14/H17</f>
        <v>0</v>
      </c>
      <c r="J14" s="110"/>
      <c r="K14" s="430"/>
    </row>
    <row r="15" spans="2:11" ht="13.5">
      <c r="B15" s="403"/>
      <c r="C15" s="419" t="s">
        <v>38</v>
      </c>
      <c r="D15" s="415">
        <v>8</v>
      </c>
      <c r="E15" s="120">
        <f>D15/D17</f>
        <v>0.0215633423180593</v>
      </c>
      <c r="F15" s="133"/>
      <c r="G15" s="419" t="s">
        <v>84</v>
      </c>
      <c r="H15" s="415">
        <v>36</v>
      </c>
      <c r="I15" s="120">
        <f>H15/H17</f>
        <v>0.03234501347708895</v>
      </c>
      <c r="J15" s="110"/>
      <c r="K15" s="430"/>
    </row>
    <row r="16" spans="2:11" ht="13.5" customHeight="1">
      <c r="B16" s="403"/>
      <c r="C16" s="419" t="s">
        <v>110</v>
      </c>
      <c r="D16" s="415">
        <v>4</v>
      </c>
      <c r="E16" s="120">
        <f>D16/D17</f>
        <v>0.01078167115902965</v>
      </c>
      <c r="F16" s="133"/>
      <c r="G16" s="419" t="s">
        <v>110</v>
      </c>
      <c r="H16" s="415">
        <v>1077</v>
      </c>
      <c r="I16" s="120">
        <f>H16/H17</f>
        <v>0.967654986522911</v>
      </c>
      <c r="J16" s="110"/>
      <c r="K16" s="431"/>
    </row>
    <row r="17" spans="2:11" ht="15" customHeight="1" thickBot="1">
      <c r="B17" s="403"/>
      <c r="C17" s="421" t="s">
        <v>2</v>
      </c>
      <c r="D17" s="416">
        <f>SUM(D7:D16)</f>
        <v>371</v>
      </c>
      <c r="E17" s="127">
        <f>D17/D17</f>
        <v>1</v>
      </c>
      <c r="F17" s="133"/>
      <c r="G17" s="421" t="s">
        <v>2</v>
      </c>
      <c r="H17" s="416">
        <f>SUM(H7:H16)</f>
        <v>1113</v>
      </c>
      <c r="I17" s="127">
        <f>H17/H17</f>
        <v>1</v>
      </c>
      <c r="J17" s="110"/>
      <c r="K17" s="430"/>
    </row>
    <row r="18" spans="2:11" ht="9" customHeight="1" thickBot="1">
      <c r="B18" s="403"/>
      <c r="C18" s="405"/>
      <c r="D18" s="109"/>
      <c r="E18" s="109"/>
      <c r="F18" s="133"/>
      <c r="G18" s="405"/>
      <c r="H18" s="109"/>
      <c r="I18" s="109"/>
      <c r="J18" s="110"/>
      <c r="K18" s="430"/>
    </row>
    <row r="19" spans="2:11" ht="14.25" thickBot="1">
      <c r="B19" s="403"/>
      <c r="C19" s="422" t="s">
        <v>6</v>
      </c>
      <c r="D19" s="406"/>
      <c r="E19" s="407"/>
      <c r="F19" s="153"/>
      <c r="G19" s="257" t="s">
        <v>19</v>
      </c>
      <c r="H19" s="406"/>
      <c r="I19" s="407"/>
      <c r="J19" s="110"/>
      <c r="K19" s="430"/>
    </row>
    <row r="20" spans="2:11" ht="13.5">
      <c r="B20" s="403"/>
      <c r="C20" s="419" t="s">
        <v>35</v>
      </c>
      <c r="D20" s="423">
        <v>8</v>
      </c>
      <c r="E20" s="424">
        <f>D20/D35</f>
        <v>0.0215633423180593</v>
      </c>
      <c r="F20" s="153"/>
      <c r="G20" s="425" t="s">
        <v>63</v>
      </c>
      <c r="H20" s="423">
        <v>139</v>
      </c>
      <c r="I20" s="424">
        <f>H20/H35</f>
        <v>0.07791479820627803</v>
      </c>
      <c r="J20" s="110"/>
      <c r="K20" s="430"/>
    </row>
    <row r="21" spans="2:11" ht="13.5">
      <c r="B21" s="403"/>
      <c r="C21" s="419" t="s">
        <v>21</v>
      </c>
      <c r="D21" s="415">
        <v>67</v>
      </c>
      <c r="E21" s="120">
        <f>D21/D35</f>
        <v>0.18059299191374664</v>
      </c>
      <c r="F21" s="153"/>
      <c r="G21" s="419" t="s">
        <v>64</v>
      </c>
      <c r="H21" s="415">
        <v>198</v>
      </c>
      <c r="I21" s="120">
        <f>H21/H35</f>
        <v>0.1109865470852018</v>
      </c>
      <c r="J21" s="110"/>
      <c r="K21" s="430"/>
    </row>
    <row r="22" spans="2:11" ht="13.5">
      <c r="B22" s="403"/>
      <c r="C22" s="419" t="s">
        <v>36</v>
      </c>
      <c r="D22" s="415">
        <v>8</v>
      </c>
      <c r="E22" s="120">
        <f>D22/D35</f>
        <v>0.0215633423180593</v>
      </c>
      <c r="F22" s="153"/>
      <c r="G22" s="419" t="s">
        <v>65</v>
      </c>
      <c r="H22" s="415">
        <v>193</v>
      </c>
      <c r="I22" s="120">
        <f>H22/H35</f>
        <v>0.10818385650224215</v>
      </c>
      <c r="J22" s="110"/>
      <c r="K22" s="430"/>
    </row>
    <row r="23" spans="2:11" ht="13.5">
      <c r="B23" s="403"/>
      <c r="C23" s="419" t="s">
        <v>37</v>
      </c>
      <c r="D23" s="415">
        <v>270</v>
      </c>
      <c r="E23" s="120">
        <f>D23/D35</f>
        <v>0.7277628032345014</v>
      </c>
      <c r="F23" s="153"/>
      <c r="G23" s="419" t="s">
        <v>66</v>
      </c>
      <c r="H23" s="415">
        <v>201</v>
      </c>
      <c r="I23" s="120">
        <f>H23/H35</f>
        <v>0.11266816143497758</v>
      </c>
      <c r="J23" s="110"/>
      <c r="K23" s="430"/>
    </row>
    <row r="24" spans="2:11" ht="13.5">
      <c r="B24" s="403"/>
      <c r="C24" s="419" t="s">
        <v>22</v>
      </c>
      <c r="D24" s="415">
        <v>5</v>
      </c>
      <c r="E24" s="120">
        <f>D24/D35</f>
        <v>0.013477088948787063</v>
      </c>
      <c r="F24" s="153"/>
      <c r="G24" s="419" t="s">
        <v>165</v>
      </c>
      <c r="H24" s="415">
        <v>157</v>
      </c>
      <c r="I24" s="120">
        <f>H24/H35</f>
        <v>0.08800448430493274</v>
      </c>
      <c r="J24" s="110"/>
      <c r="K24" s="430"/>
    </row>
    <row r="25" spans="2:11" ht="13.5">
      <c r="B25" s="403"/>
      <c r="C25" s="415" t="s">
        <v>34</v>
      </c>
      <c r="D25" s="415">
        <v>0</v>
      </c>
      <c r="E25" s="120">
        <f>D25/D35</f>
        <v>0</v>
      </c>
      <c r="F25" s="153"/>
      <c r="G25" s="419" t="s">
        <v>68</v>
      </c>
      <c r="H25" s="415">
        <v>178</v>
      </c>
      <c r="I25" s="120">
        <f>H25/H35</f>
        <v>0.09977578475336323</v>
      </c>
      <c r="J25" s="110"/>
      <c r="K25" s="430"/>
    </row>
    <row r="26" spans="2:11" ht="13.5">
      <c r="B26" s="403"/>
      <c r="C26" s="415" t="s">
        <v>34</v>
      </c>
      <c r="D26" s="415">
        <v>0</v>
      </c>
      <c r="E26" s="120">
        <f>D26/D35</f>
        <v>0</v>
      </c>
      <c r="F26" s="153"/>
      <c r="G26" s="419" t="s">
        <v>69</v>
      </c>
      <c r="H26" s="415">
        <v>141</v>
      </c>
      <c r="I26" s="120">
        <f>H26/H35</f>
        <v>0.07903587443946189</v>
      </c>
      <c r="J26" s="110"/>
      <c r="K26" s="430"/>
    </row>
    <row r="27" spans="2:11" ht="13.5">
      <c r="B27" s="403"/>
      <c r="C27" s="415" t="s">
        <v>34</v>
      </c>
      <c r="D27" s="415">
        <v>0</v>
      </c>
      <c r="E27" s="120">
        <f>D27/D35</f>
        <v>0</v>
      </c>
      <c r="F27" s="153"/>
      <c r="G27" s="419" t="s">
        <v>25</v>
      </c>
      <c r="H27" s="415">
        <v>138</v>
      </c>
      <c r="I27" s="120">
        <f>H27/H35</f>
        <v>0.0773542600896861</v>
      </c>
      <c r="J27" s="110"/>
      <c r="K27" s="430"/>
    </row>
    <row r="28" spans="2:11" ht="13.5">
      <c r="B28" s="403"/>
      <c r="C28" s="415" t="s">
        <v>39</v>
      </c>
      <c r="D28" s="415">
        <v>0</v>
      </c>
      <c r="E28" s="120">
        <f>D28/D35</f>
        <v>0</v>
      </c>
      <c r="F28" s="153"/>
      <c r="G28" s="419" t="s">
        <v>26</v>
      </c>
      <c r="H28" s="415">
        <v>155</v>
      </c>
      <c r="I28" s="120">
        <f>H28/H35</f>
        <v>0.08688340807174888</v>
      </c>
      <c r="J28" s="110"/>
      <c r="K28" s="430"/>
    </row>
    <row r="29" spans="2:11" ht="13.5">
      <c r="B29" s="403"/>
      <c r="C29" s="415" t="s">
        <v>39</v>
      </c>
      <c r="D29" s="415">
        <v>0</v>
      </c>
      <c r="E29" s="120">
        <f>D29/D35</f>
        <v>0</v>
      </c>
      <c r="F29" s="153"/>
      <c r="G29" s="419" t="s">
        <v>70</v>
      </c>
      <c r="H29" s="415">
        <v>134</v>
      </c>
      <c r="I29" s="120">
        <f>H29/H35</f>
        <v>0.07511210762331838</v>
      </c>
      <c r="J29" s="110"/>
      <c r="K29" s="430"/>
    </row>
    <row r="30" spans="2:11" ht="13.5">
      <c r="B30" s="403"/>
      <c r="C30" s="415" t="s">
        <v>39</v>
      </c>
      <c r="D30" s="415">
        <v>0</v>
      </c>
      <c r="E30" s="120">
        <f>D30/D35</f>
        <v>0</v>
      </c>
      <c r="F30" s="153"/>
      <c r="G30" s="419" t="s">
        <v>71</v>
      </c>
      <c r="H30" s="415">
        <v>134</v>
      </c>
      <c r="I30" s="120">
        <f>H30/H35</f>
        <v>0.07511210762331838</v>
      </c>
      <c r="J30" s="110"/>
      <c r="K30" s="430"/>
    </row>
    <row r="31" spans="2:11" ht="13.5">
      <c r="B31" s="403"/>
      <c r="C31" s="415" t="s">
        <v>39</v>
      </c>
      <c r="D31" s="415">
        <v>0</v>
      </c>
      <c r="E31" s="120">
        <f>D31/D35</f>
        <v>0</v>
      </c>
      <c r="F31" s="153"/>
      <c r="G31" s="415" t="s">
        <v>34</v>
      </c>
      <c r="H31" s="415">
        <v>0</v>
      </c>
      <c r="I31" s="120">
        <f>H31/H35</f>
        <v>0</v>
      </c>
      <c r="J31" s="110"/>
      <c r="K31" s="430"/>
    </row>
    <row r="32" spans="2:11" ht="13.5">
      <c r="B32" s="403"/>
      <c r="C32" s="415" t="s">
        <v>40</v>
      </c>
      <c r="D32" s="415">
        <v>0</v>
      </c>
      <c r="E32" s="120">
        <f>D32/D35</f>
        <v>0</v>
      </c>
      <c r="F32" s="153"/>
      <c r="G32" s="415" t="s">
        <v>73</v>
      </c>
      <c r="H32" s="415">
        <v>0</v>
      </c>
      <c r="I32" s="120">
        <f>H32/H35</f>
        <v>0</v>
      </c>
      <c r="J32" s="110"/>
      <c r="K32" s="430"/>
    </row>
    <row r="33" spans="2:11" ht="13.5" customHeight="1">
      <c r="B33" s="403"/>
      <c r="C33" s="419" t="s">
        <v>85</v>
      </c>
      <c r="D33" s="415">
        <v>4</v>
      </c>
      <c r="E33" s="120">
        <f>D33/D35</f>
        <v>0.01078167115902965</v>
      </c>
      <c r="F33" s="153"/>
      <c r="G33" s="419" t="s">
        <v>85</v>
      </c>
      <c r="H33" s="415">
        <v>16</v>
      </c>
      <c r="I33" s="120">
        <f>H33/H35</f>
        <v>0.008968609865470852</v>
      </c>
      <c r="J33" s="110"/>
      <c r="K33" s="430"/>
    </row>
    <row r="34" spans="2:11" ht="17.25" customHeight="1">
      <c r="B34" s="403"/>
      <c r="C34" s="419" t="s">
        <v>110</v>
      </c>
      <c r="D34" s="415">
        <v>9</v>
      </c>
      <c r="E34" s="120">
        <f>D34/D35</f>
        <v>0.02425876010781671</v>
      </c>
      <c r="F34" s="153"/>
      <c r="G34" s="419" t="s">
        <v>110</v>
      </c>
      <c r="H34" s="415">
        <v>1555</v>
      </c>
      <c r="I34" s="120">
        <f>H34/H35</f>
        <v>0.8716367713004485</v>
      </c>
      <c r="J34" s="110"/>
      <c r="K34" s="430"/>
    </row>
    <row r="35" spans="2:11" ht="18" customHeight="1" thickBot="1">
      <c r="B35" s="403"/>
      <c r="C35" s="421" t="s">
        <v>2</v>
      </c>
      <c r="D35" s="416">
        <f>SUM(D20:D34)</f>
        <v>371</v>
      </c>
      <c r="E35" s="127">
        <f>D35/D35</f>
        <v>1</v>
      </c>
      <c r="F35" s="153"/>
      <c r="G35" s="421" t="s">
        <v>2</v>
      </c>
      <c r="H35" s="416">
        <f>SUM(H20:H33)</f>
        <v>1784</v>
      </c>
      <c r="I35" s="127">
        <f>H35/H35</f>
        <v>1</v>
      </c>
      <c r="J35" s="110"/>
      <c r="K35" s="430"/>
    </row>
    <row r="36" spans="2:11" ht="14.25" thickBot="1">
      <c r="B36" s="403"/>
      <c r="C36" s="405"/>
      <c r="D36" s="109"/>
      <c r="E36" s="109"/>
      <c r="F36" s="133"/>
      <c r="G36" s="405"/>
      <c r="H36" s="109"/>
      <c r="I36" s="153"/>
      <c r="J36" s="110"/>
      <c r="K36" s="430"/>
    </row>
    <row r="37" spans="2:11" ht="14.25" thickBot="1">
      <c r="B37" s="403"/>
      <c r="C37" s="257" t="s">
        <v>9</v>
      </c>
      <c r="D37" s="406"/>
      <c r="E37" s="407"/>
      <c r="F37" s="153"/>
      <c r="G37" s="135" t="s">
        <v>15</v>
      </c>
      <c r="H37" s="406"/>
      <c r="I37" s="156"/>
      <c r="J37" s="110"/>
      <c r="K37" s="430"/>
    </row>
    <row r="38" spans="2:11" ht="13.5">
      <c r="B38" s="403"/>
      <c r="C38" s="425" t="s">
        <v>42</v>
      </c>
      <c r="D38" s="423">
        <v>13</v>
      </c>
      <c r="E38" s="424">
        <f>D38/D46</f>
        <v>0.03504043126684636</v>
      </c>
      <c r="F38" s="153"/>
      <c r="G38" s="423" t="s">
        <v>39</v>
      </c>
      <c r="H38" s="423">
        <v>0</v>
      </c>
      <c r="I38" s="424">
        <f>H38/H46</f>
        <v>0</v>
      </c>
      <c r="J38" s="110"/>
      <c r="K38" s="430"/>
    </row>
    <row r="39" spans="2:11" ht="13.5">
      <c r="B39" s="403"/>
      <c r="C39" s="419" t="s">
        <v>43</v>
      </c>
      <c r="D39" s="415">
        <v>8</v>
      </c>
      <c r="E39" s="120">
        <f>D39/D46</f>
        <v>0.0215633423180593</v>
      </c>
      <c r="F39" s="153"/>
      <c r="G39" s="415" t="s">
        <v>39</v>
      </c>
      <c r="H39" s="415">
        <v>0</v>
      </c>
      <c r="I39" s="120">
        <f>H39/H46</f>
        <v>0</v>
      </c>
      <c r="J39" s="110"/>
      <c r="K39" s="430"/>
    </row>
    <row r="40" spans="2:11" ht="13.5">
      <c r="B40" s="403"/>
      <c r="C40" s="419" t="s">
        <v>44</v>
      </c>
      <c r="D40" s="415">
        <v>163</v>
      </c>
      <c r="E40" s="120">
        <f>D40/D46</f>
        <v>0.4393530997304582</v>
      </c>
      <c r="F40" s="153"/>
      <c r="G40" s="415" t="s">
        <v>73</v>
      </c>
      <c r="H40" s="415">
        <v>0</v>
      </c>
      <c r="I40" s="120">
        <f>H40/H46</f>
        <v>0</v>
      </c>
      <c r="J40" s="110"/>
      <c r="K40" s="430"/>
    </row>
    <row r="41" spans="2:11" ht="13.5">
      <c r="B41" s="403"/>
      <c r="C41" s="419" t="s">
        <v>45</v>
      </c>
      <c r="D41" s="415">
        <v>9</v>
      </c>
      <c r="E41" s="120">
        <f>D41/D46</f>
        <v>0.02425876010781671</v>
      </c>
      <c r="F41" s="153"/>
      <c r="G41" s="415" t="s">
        <v>40</v>
      </c>
      <c r="H41" s="415">
        <v>0</v>
      </c>
      <c r="I41" s="120">
        <f>H41/H46</f>
        <v>0</v>
      </c>
      <c r="J41" s="110"/>
      <c r="K41" s="430"/>
    </row>
    <row r="42" spans="2:11" ht="13.5">
      <c r="B42" s="403"/>
      <c r="C42" s="419" t="s">
        <v>46</v>
      </c>
      <c r="D42" s="415">
        <v>158</v>
      </c>
      <c r="E42" s="120">
        <f>D42/D46</f>
        <v>0.42587601078167114</v>
      </c>
      <c r="F42" s="153"/>
      <c r="G42" s="415" t="s">
        <v>40</v>
      </c>
      <c r="H42" s="415">
        <v>0</v>
      </c>
      <c r="I42" s="120">
        <f>H42/H46</f>
        <v>0</v>
      </c>
      <c r="J42" s="110"/>
      <c r="K42" s="430"/>
    </row>
    <row r="43" spans="2:11" ht="13.5">
      <c r="B43" s="403"/>
      <c r="C43" s="415" t="s">
        <v>186</v>
      </c>
      <c r="D43" s="415">
        <v>0</v>
      </c>
      <c r="E43" s="120">
        <f>D43/D46</f>
        <v>0</v>
      </c>
      <c r="F43" s="153"/>
      <c r="G43" s="415" t="s">
        <v>39</v>
      </c>
      <c r="H43" s="415">
        <v>0</v>
      </c>
      <c r="I43" s="120">
        <f>H43/H46</f>
        <v>0</v>
      </c>
      <c r="J43" s="110"/>
      <c r="K43" s="430"/>
    </row>
    <row r="44" spans="2:11" ht="13.5">
      <c r="B44" s="403"/>
      <c r="C44" s="415" t="s">
        <v>186</v>
      </c>
      <c r="D44" s="415">
        <v>4</v>
      </c>
      <c r="E44" s="120">
        <f>D44/D46</f>
        <v>0.01078167115902965</v>
      </c>
      <c r="F44" s="153"/>
      <c r="G44" s="419" t="s">
        <v>85</v>
      </c>
      <c r="H44" s="415">
        <v>21</v>
      </c>
      <c r="I44" s="120">
        <f>H44/H46</f>
        <v>0.05660377358490566</v>
      </c>
      <c r="J44" s="110"/>
      <c r="K44" s="430"/>
    </row>
    <row r="45" spans="2:11" ht="15" customHeight="1">
      <c r="B45" s="403"/>
      <c r="C45" s="419" t="s">
        <v>110</v>
      </c>
      <c r="D45" s="415">
        <v>16</v>
      </c>
      <c r="E45" s="120">
        <f>D45/D46</f>
        <v>0.0431266846361186</v>
      </c>
      <c r="F45" s="153"/>
      <c r="G45" s="419" t="s">
        <v>110</v>
      </c>
      <c r="H45" s="415">
        <v>350</v>
      </c>
      <c r="I45" s="120">
        <f>H45/H46</f>
        <v>0.9433962264150944</v>
      </c>
      <c r="J45" s="110"/>
      <c r="K45" s="430"/>
    </row>
    <row r="46" spans="2:11" ht="18" customHeight="1" thickBot="1">
      <c r="B46" s="403"/>
      <c r="C46" s="421" t="s">
        <v>2</v>
      </c>
      <c r="D46" s="416">
        <f>SUM(D38:D45)</f>
        <v>371</v>
      </c>
      <c r="E46" s="127">
        <f>D46/D46</f>
        <v>1</v>
      </c>
      <c r="F46" s="153"/>
      <c r="G46" s="421" t="s">
        <v>2</v>
      </c>
      <c r="H46" s="416">
        <f>SUM(H38:H45)</f>
        <v>371</v>
      </c>
      <c r="I46" s="127">
        <f>H46/H46</f>
        <v>1</v>
      </c>
      <c r="J46" s="110"/>
      <c r="K46" s="430"/>
    </row>
    <row r="47" spans="2:11" ht="10.5" customHeight="1" thickBot="1">
      <c r="B47" s="403"/>
      <c r="C47" s="405"/>
      <c r="D47" s="109"/>
      <c r="E47" s="109"/>
      <c r="F47" s="153"/>
      <c r="G47" s="405"/>
      <c r="H47" s="153"/>
      <c r="I47" s="153"/>
      <c r="J47" s="110"/>
      <c r="K47" s="430"/>
    </row>
    <row r="48" spans="2:11" ht="14.25" thickBot="1">
      <c r="B48" s="403"/>
      <c r="C48" s="135" t="s">
        <v>11</v>
      </c>
      <c r="D48" s="406"/>
      <c r="E48" s="407"/>
      <c r="F48" s="133"/>
      <c r="G48" s="257" t="s">
        <v>20</v>
      </c>
      <c r="H48" s="155"/>
      <c r="I48" s="156"/>
      <c r="J48" s="110"/>
      <c r="K48" s="430"/>
    </row>
    <row r="49" spans="2:11" ht="13.5">
      <c r="B49" s="403"/>
      <c r="C49" s="425" t="s">
        <v>23</v>
      </c>
      <c r="D49" s="423">
        <v>279</v>
      </c>
      <c r="E49" s="424">
        <f>D49/D56</f>
        <v>0.7520215633423181</v>
      </c>
      <c r="F49" s="133"/>
      <c r="G49" s="423" t="s">
        <v>39</v>
      </c>
      <c r="H49" s="426">
        <v>0</v>
      </c>
      <c r="I49" s="424">
        <f>H49/H56</f>
        <v>0</v>
      </c>
      <c r="J49" s="110"/>
      <c r="K49" s="430"/>
    </row>
    <row r="50" spans="2:11" ht="13.5">
      <c r="B50" s="403"/>
      <c r="C50" s="415" t="s">
        <v>34</v>
      </c>
      <c r="D50" s="415">
        <v>0</v>
      </c>
      <c r="E50" s="120">
        <f>D50/D56</f>
        <v>0</v>
      </c>
      <c r="F50" s="133"/>
      <c r="G50" s="418" t="s">
        <v>34</v>
      </c>
      <c r="H50" s="415">
        <v>0</v>
      </c>
      <c r="I50" s="120">
        <f>H50/H56</f>
        <v>0</v>
      </c>
      <c r="J50" s="110"/>
      <c r="K50" s="430"/>
    </row>
    <row r="51" spans="2:11" ht="13.5">
      <c r="B51" s="403"/>
      <c r="C51" s="418" t="s">
        <v>7</v>
      </c>
      <c r="D51" s="415">
        <v>0</v>
      </c>
      <c r="E51" s="120">
        <f>D51/D56</f>
        <v>0</v>
      </c>
      <c r="F51" s="133"/>
      <c r="G51" s="415" t="s">
        <v>39</v>
      </c>
      <c r="H51" s="415">
        <v>0</v>
      </c>
      <c r="I51" s="120">
        <f>H51/H56</f>
        <v>0</v>
      </c>
      <c r="J51" s="110"/>
      <c r="K51" s="430"/>
    </row>
    <row r="52" spans="2:11" ht="13.5">
      <c r="B52" s="403"/>
      <c r="C52" s="415" t="s">
        <v>5</v>
      </c>
      <c r="D52" s="415">
        <v>0</v>
      </c>
      <c r="E52" s="120">
        <f>D52/D56</f>
        <v>0</v>
      </c>
      <c r="F52" s="133"/>
      <c r="G52" s="415" t="s">
        <v>39</v>
      </c>
      <c r="H52" s="415">
        <v>0</v>
      </c>
      <c r="I52" s="120">
        <f>H52/H56</f>
        <v>0</v>
      </c>
      <c r="J52" s="110"/>
      <c r="K52" s="430"/>
    </row>
    <row r="53" spans="2:11" ht="13.5">
      <c r="B53" s="403"/>
      <c r="C53" s="415" t="s">
        <v>5</v>
      </c>
      <c r="D53" s="415">
        <v>0</v>
      </c>
      <c r="E53" s="120">
        <f>D53/D56</f>
        <v>0</v>
      </c>
      <c r="F53" s="133"/>
      <c r="G53" s="415" t="s">
        <v>39</v>
      </c>
      <c r="H53" s="415">
        <v>0</v>
      </c>
      <c r="I53" s="120">
        <f>H53/H56</f>
        <v>0</v>
      </c>
      <c r="J53" s="110"/>
      <c r="K53" s="430"/>
    </row>
    <row r="54" spans="2:11" ht="13.5">
      <c r="B54" s="403"/>
      <c r="C54" s="419" t="s">
        <v>13</v>
      </c>
      <c r="D54" s="415">
        <v>3</v>
      </c>
      <c r="E54" s="120">
        <f>D54/D56</f>
        <v>0.008086253369272238</v>
      </c>
      <c r="F54" s="133"/>
      <c r="G54" s="419" t="s">
        <v>84</v>
      </c>
      <c r="H54" s="415">
        <v>16</v>
      </c>
      <c r="I54" s="120">
        <f>H54/H56</f>
        <v>0.0431266846361186</v>
      </c>
      <c r="J54" s="110"/>
      <c r="K54" s="430"/>
    </row>
    <row r="55" spans="2:11" ht="13.5">
      <c r="B55" s="403"/>
      <c r="C55" s="419" t="s">
        <v>110</v>
      </c>
      <c r="D55" s="415">
        <v>89</v>
      </c>
      <c r="E55" s="120">
        <f>D55/D56</f>
        <v>0.2398921832884097</v>
      </c>
      <c r="F55" s="133"/>
      <c r="G55" s="419" t="s">
        <v>110</v>
      </c>
      <c r="H55" s="415">
        <v>355</v>
      </c>
      <c r="I55" s="120">
        <f>H55/H56</f>
        <v>0.9568733153638814</v>
      </c>
      <c r="J55" s="110"/>
      <c r="K55" s="430"/>
    </row>
    <row r="56" spans="2:11" ht="14.25" thickBot="1">
      <c r="B56" s="403"/>
      <c r="C56" s="421" t="s">
        <v>2</v>
      </c>
      <c r="D56" s="416">
        <f>SUM(D49:D55)</f>
        <v>371</v>
      </c>
      <c r="E56" s="127">
        <f>D56/D56</f>
        <v>1</v>
      </c>
      <c r="F56" s="133"/>
      <c r="G56" s="421" t="s">
        <v>2</v>
      </c>
      <c r="H56" s="416">
        <f>SUM(H49:H55)</f>
        <v>371</v>
      </c>
      <c r="I56" s="127">
        <f>H56/H56</f>
        <v>1</v>
      </c>
      <c r="J56" s="110"/>
      <c r="K56" s="430"/>
    </row>
    <row r="57" spans="2:11" ht="14.25" thickBot="1">
      <c r="B57" s="403"/>
      <c r="C57" s="274"/>
      <c r="D57" s="109"/>
      <c r="E57" s="109"/>
      <c r="F57" s="133"/>
      <c r="G57" s="274"/>
      <c r="H57" s="109"/>
      <c r="I57" s="109"/>
      <c r="J57" s="110"/>
      <c r="K57" s="430"/>
    </row>
    <row r="58" spans="2:11" ht="14.25" thickBot="1">
      <c r="B58" s="403"/>
      <c r="C58" s="135" t="s">
        <v>10</v>
      </c>
      <c r="D58" s="406"/>
      <c r="E58" s="156"/>
      <c r="F58" s="153"/>
      <c r="G58" s="135" t="s">
        <v>16</v>
      </c>
      <c r="H58" s="406"/>
      <c r="I58" s="156"/>
      <c r="J58" s="110"/>
      <c r="K58" s="430"/>
    </row>
    <row r="59" spans="2:11" ht="13.5">
      <c r="B59" s="403"/>
      <c r="C59" s="425" t="s">
        <v>58</v>
      </c>
      <c r="D59" s="423">
        <v>289</v>
      </c>
      <c r="E59" s="424">
        <f>D59/D66</f>
        <v>0.7789757412398922</v>
      </c>
      <c r="F59" s="153"/>
      <c r="G59" s="423" t="s">
        <v>39</v>
      </c>
      <c r="H59" s="423">
        <v>0</v>
      </c>
      <c r="I59" s="424">
        <f>H59/H66</f>
        <v>0</v>
      </c>
      <c r="J59" s="110"/>
      <c r="K59" s="430"/>
    </row>
    <row r="60" spans="2:11" ht="13.5">
      <c r="B60" s="403"/>
      <c r="C60" s="419" t="s">
        <v>39</v>
      </c>
      <c r="D60" s="415">
        <v>0</v>
      </c>
      <c r="E60" s="120">
        <f>D60/D66</f>
        <v>0</v>
      </c>
      <c r="F60" s="153"/>
      <c r="G60" s="415" t="s">
        <v>34</v>
      </c>
      <c r="H60" s="415">
        <v>0</v>
      </c>
      <c r="I60" s="120">
        <f>H60/H66</f>
        <v>0</v>
      </c>
      <c r="J60" s="110"/>
      <c r="K60" s="430"/>
    </row>
    <row r="61" spans="2:11" ht="13.5">
      <c r="B61" s="403"/>
      <c r="C61" s="419" t="s">
        <v>39</v>
      </c>
      <c r="D61" s="415">
        <v>0</v>
      </c>
      <c r="E61" s="120">
        <f>D61/D66</f>
        <v>0</v>
      </c>
      <c r="F61" s="153"/>
      <c r="G61" s="415" t="s">
        <v>39</v>
      </c>
      <c r="H61" s="415">
        <v>0</v>
      </c>
      <c r="I61" s="120">
        <f>H61/H66</f>
        <v>0</v>
      </c>
      <c r="J61" s="110"/>
      <c r="K61" s="430"/>
    </row>
    <row r="62" spans="2:11" ht="13.5">
      <c r="B62" s="403"/>
      <c r="C62" s="419" t="s">
        <v>39</v>
      </c>
      <c r="D62" s="415">
        <v>0</v>
      </c>
      <c r="E62" s="120">
        <f>D62/D66</f>
        <v>0</v>
      </c>
      <c r="F62" s="153"/>
      <c r="G62" s="415" t="s">
        <v>39</v>
      </c>
      <c r="H62" s="415">
        <v>0</v>
      </c>
      <c r="I62" s="120">
        <f>H62/H66</f>
        <v>0</v>
      </c>
      <c r="J62" s="110"/>
      <c r="K62" s="430"/>
    </row>
    <row r="63" spans="2:11" ht="13.5">
      <c r="B63" s="403"/>
      <c r="C63" s="419" t="s">
        <v>40</v>
      </c>
      <c r="D63" s="415">
        <v>0</v>
      </c>
      <c r="E63" s="120">
        <f>D63/D66</f>
        <v>0</v>
      </c>
      <c r="F63" s="153"/>
      <c r="G63" s="415" t="s">
        <v>40</v>
      </c>
      <c r="H63" s="415">
        <v>0</v>
      </c>
      <c r="I63" s="120">
        <f>H63/H66</f>
        <v>0</v>
      </c>
      <c r="J63" s="110"/>
      <c r="K63" s="430"/>
    </row>
    <row r="64" spans="2:11" ht="13.5">
      <c r="B64" s="403"/>
      <c r="C64" s="419" t="s">
        <v>85</v>
      </c>
      <c r="D64" s="415">
        <v>5</v>
      </c>
      <c r="E64" s="120">
        <f>D64/D66</f>
        <v>0.013477088948787063</v>
      </c>
      <c r="F64" s="153"/>
      <c r="G64" s="419" t="s">
        <v>85</v>
      </c>
      <c r="H64" s="415">
        <v>17</v>
      </c>
      <c r="I64" s="120">
        <f>H64/H66</f>
        <v>0.04582210242587601</v>
      </c>
      <c r="J64" s="110"/>
      <c r="K64" s="430"/>
    </row>
    <row r="65" spans="2:11" ht="13.5">
      <c r="B65" s="403"/>
      <c r="C65" s="419" t="s">
        <v>110</v>
      </c>
      <c r="D65" s="415">
        <v>77</v>
      </c>
      <c r="E65" s="120">
        <f>D65/D66</f>
        <v>0.20754716981132076</v>
      </c>
      <c r="F65" s="153"/>
      <c r="G65" s="419" t="s">
        <v>110</v>
      </c>
      <c r="H65" s="415">
        <v>354</v>
      </c>
      <c r="I65" s="120">
        <f>H65/H66</f>
        <v>0.954177897574124</v>
      </c>
      <c r="J65" s="110"/>
      <c r="K65" s="430"/>
    </row>
    <row r="66" spans="2:11" ht="14.25" thickBot="1">
      <c r="B66" s="403"/>
      <c r="C66" s="421" t="s">
        <v>2</v>
      </c>
      <c r="D66" s="416">
        <f>SUM(D59:D65)</f>
        <v>371</v>
      </c>
      <c r="E66" s="127">
        <f>D66/D66</f>
        <v>1</v>
      </c>
      <c r="F66" s="153"/>
      <c r="G66" s="421" t="s">
        <v>2</v>
      </c>
      <c r="H66" s="416">
        <f>SUM(H59:H65)</f>
        <v>371</v>
      </c>
      <c r="I66" s="127">
        <f>H66/H66</f>
        <v>1</v>
      </c>
      <c r="J66" s="110"/>
      <c r="K66" s="430"/>
    </row>
    <row r="67" spans="2:11" ht="14.25" thickBot="1">
      <c r="B67" s="403"/>
      <c r="C67" s="274"/>
      <c r="D67" s="109"/>
      <c r="E67" s="109"/>
      <c r="F67" s="133"/>
      <c r="G67" s="274"/>
      <c r="H67" s="109"/>
      <c r="I67" s="153"/>
      <c r="J67" s="110"/>
      <c r="K67" s="430"/>
    </row>
    <row r="68" spans="2:11" ht="14.25" thickBot="1">
      <c r="B68" s="403"/>
      <c r="C68" s="257" t="s">
        <v>59</v>
      </c>
      <c r="D68" s="406"/>
      <c r="E68" s="407"/>
      <c r="F68" s="153"/>
      <c r="G68" s="135" t="s">
        <v>17</v>
      </c>
      <c r="H68" s="406"/>
      <c r="I68" s="156"/>
      <c r="J68" s="110"/>
      <c r="K68" s="430"/>
    </row>
    <row r="69" spans="2:11" ht="13.5">
      <c r="B69" s="403"/>
      <c r="C69" s="425" t="s">
        <v>60</v>
      </c>
      <c r="D69" s="423">
        <v>275</v>
      </c>
      <c r="E69" s="424">
        <f>D69/D74</f>
        <v>0.7412398921832885</v>
      </c>
      <c r="F69" s="153"/>
      <c r="G69" s="425" t="s">
        <v>61</v>
      </c>
      <c r="H69" s="425">
        <v>263</v>
      </c>
      <c r="I69" s="424">
        <f>H69/H74</f>
        <v>0.7088948787061995</v>
      </c>
      <c r="J69" s="110"/>
      <c r="K69" s="430"/>
    </row>
    <row r="70" spans="2:11" ht="13.5">
      <c r="B70" s="403"/>
      <c r="C70" s="415" t="s">
        <v>39</v>
      </c>
      <c r="D70" s="415">
        <v>0</v>
      </c>
      <c r="E70" s="120">
        <f>D70/D74</f>
        <v>0</v>
      </c>
      <c r="F70" s="153"/>
      <c r="G70" s="415" t="s">
        <v>39</v>
      </c>
      <c r="H70" s="419">
        <v>0</v>
      </c>
      <c r="I70" s="120">
        <f>H70/H74</f>
        <v>0</v>
      </c>
      <c r="J70" s="110"/>
      <c r="K70" s="430"/>
    </row>
    <row r="71" spans="2:11" ht="13.5">
      <c r="B71" s="403"/>
      <c r="C71" s="415" t="s">
        <v>39</v>
      </c>
      <c r="D71" s="415">
        <v>0</v>
      </c>
      <c r="E71" s="120">
        <f>D71/D74</f>
        <v>0</v>
      </c>
      <c r="F71" s="153"/>
      <c r="G71" s="415" t="s">
        <v>40</v>
      </c>
      <c r="H71" s="419">
        <v>0</v>
      </c>
      <c r="I71" s="120">
        <f>H71/H74</f>
        <v>0</v>
      </c>
      <c r="J71" s="110"/>
      <c r="K71" s="430"/>
    </row>
    <row r="72" spans="2:11" ht="13.5">
      <c r="B72" s="403"/>
      <c r="C72" s="419" t="s">
        <v>90</v>
      </c>
      <c r="D72" s="415">
        <v>7</v>
      </c>
      <c r="E72" s="120">
        <f>D72/D74</f>
        <v>0.018867924528301886</v>
      </c>
      <c r="F72" s="153"/>
      <c r="G72" s="419" t="s">
        <v>85</v>
      </c>
      <c r="H72" s="419">
        <v>1</v>
      </c>
      <c r="I72" s="120">
        <f>H72/H74</f>
        <v>0.0026954177897574125</v>
      </c>
      <c r="J72" s="110"/>
      <c r="K72" s="430"/>
    </row>
    <row r="73" spans="2:11" ht="13.5">
      <c r="B73" s="403"/>
      <c r="C73" s="419" t="s">
        <v>110</v>
      </c>
      <c r="D73" s="415">
        <v>89</v>
      </c>
      <c r="E73" s="120">
        <f>D73/D74</f>
        <v>0.2398921832884097</v>
      </c>
      <c r="F73" s="153"/>
      <c r="G73" s="419" t="s">
        <v>110</v>
      </c>
      <c r="H73" s="419">
        <v>107</v>
      </c>
      <c r="I73" s="120">
        <f>H73/H74</f>
        <v>0.2884097035040431</v>
      </c>
      <c r="J73" s="110"/>
      <c r="K73" s="430"/>
    </row>
    <row r="74" spans="2:11" ht="14.25" thickBot="1">
      <c r="B74" s="403"/>
      <c r="C74" s="421" t="s">
        <v>2</v>
      </c>
      <c r="D74" s="416">
        <f>SUM(D69:D73)</f>
        <v>371</v>
      </c>
      <c r="E74" s="127">
        <f>D74/D74</f>
        <v>1</v>
      </c>
      <c r="F74" s="153"/>
      <c r="G74" s="421" t="s">
        <v>2</v>
      </c>
      <c r="H74" s="416">
        <f>SUM(H69:H73)</f>
        <v>371</v>
      </c>
      <c r="I74" s="127">
        <f>H74/H74</f>
        <v>1</v>
      </c>
      <c r="J74" s="110"/>
      <c r="K74" s="430"/>
    </row>
    <row r="75" spans="2:11" ht="9" customHeight="1" thickBot="1">
      <c r="B75" s="403"/>
      <c r="C75" s="274"/>
      <c r="D75" s="109"/>
      <c r="E75" s="109"/>
      <c r="F75" s="153"/>
      <c r="G75" s="274"/>
      <c r="H75" s="109"/>
      <c r="I75" s="153"/>
      <c r="J75" s="110"/>
      <c r="K75" s="430"/>
    </row>
    <row r="76" spans="2:11" ht="14.25" thickBot="1">
      <c r="B76" s="403"/>
      <c r="C76" s="135" t="s">
        <v>50</v>
      </c>
      <c r="D76" s="406"/>
      <c r="E76" s="407"/>
      <c r="F76" s="153"/>
      <c r="G76" s="427" t="s">
        <v>14</v>
      </c>
      <c r="H76" s="428"/>
      <c r="I76" s="429"/>
      <c r="J76" s="110"/>
      <c r="K76" s="430"/>
    </row>
    <row r="77" spans="2:11" ht="13.5">
      <c r="B77" s="403"/>
      <c r="C77" s="425" t="s">
        <v>24</v>
      </c>
      <c r="D77" s="423">
        <v>279</v>
      </c>
      <c r="E77" s="424">
        <f>D77/D84</f>
        <v>0.7520215633423181</v>
      </c>
      <c r="F77" s="153"/>
      <c r="G77" s="432" t="s">
        <v>39</v>
      </c>
      <c r="H77" s="423">
        <v>0</v>
      </c>
      <c r="I77" s="424">
        <f>H77/H82</f>
        <v>0</v>
      </c>
      <c r="J77" s="110"/>
      <c r="K77" s="430"/>
    </row>
    <row r="78" spans="2:11" ht="13.5">
      <c r="B78" s="403"/>
      <c r="C78" s="418" t="s">
        <v>34</v>
      </c>
      <c r="D78" s="415">
        <v>0</v>
      </c>
      <c r="E78" s="120">
        <f>D78/D84</f>
        <v>0</v>
      </c>
      <c r="F78" s="153"/>
      <c r="G78" s="415" t="s">
        <v>34</v>
      </c>
      <c r="H78" s="415">
        <v>0</v>
      </c>
      <c r="I78" s="120">
        <f>H78/H82</f>
        <v>0</v>
      </c>
      <c r="J78" s="110"/>
      <c r="K78" s="430"/>
    </row>
    <row r="79" spans="2:11" ht="13.5">
      <c r="B79" s="403"/>
      <c r="C79" s="415" t="s">
        <v>34</v>
      </c>
      <c r="D79" s="415">
        <v>0</v>
      </c>
      <c r="E79" s="120">
        <f>D79/D84</f>
        <v>0</v>
      </c>
      <c r="F79" s="153"/>
      <c r="G79" s="415" t="s">
        <v>91</v>
      </c>
      <c r="H79" s="415">
        <v>0</v>
      </c>
      <c r="I79" s="120">
        <f>H79/H82</f>
        <v>0</v>
      </c>
      <c r="J79" s="110"/>
      <c r="K79" s="430"/>
    </row>
    <row r="80" spans="2:11" ht="13.5">
      <c r="B80" s="403"/>
      <c r="C80" s="418" t="s">
        <v>39</v>
      </c>
      <c r="D80" s="415">
        <v>0</v>
      </c>
      <c r="E80" s="120">
        <f>D80/D84</f>
        <v>0</v>
      </c>
      <c r="F80" s="153"/>
      <c r="G80" s="415" t="s">
        <v>39</v>
      </c>
      <c r="H80" s="415">
        <v>28</v>
      </c>
      <c r="I80" s="120">
        <f>H80/H82</f>
        <v>0.07547169811320754</v>
      </c>
      <c r="J80" s="110"/>
      <c r="K80" s="430"/>
    </row>
    <row r="81" spans="2:11" ht="13.5">
      <c r="B81" s="403"/>
      <c r="C81" s="415" t="s">
        <v>34</v>
      </c>
      <c r="D81" s="415">
        <v>0</v>
      </c>
      <c r="E81" s="120">
        <f>D81/D84</f>
        <v>0</v>
      </c>
      <c r="F81" s="153"/>
      <c r="G81" s="419" t="s">
        <v>110</v>
      </c>
      <c r="H81" s="415">
        <v>343</v>
      </c>
      <c r="I81" s="120">
        <f>H81/H82</f>
        <v>0.9245283018867925</v>
      </c>
      <c r="J81" s="110"/>
      <c r="K81" s="430"/>
    </row>
    <row r="82" spans="1:11" ht="14.25" thickBot="1">
      <c r="A82" s="452"/>
      <c r="B82" s="403"/>
      <c r="C82" s="419" t="s">
        <v>38</v>
      </c>
      <c r="D82" s="415">
        <v>3</v>
      </c>
      <c r="E82" s="120">
        <f>D82/D84</f>
        <v>0.008086253369272238</v>
      </c>
      <c r="F82" s="153"/>
      <c r="G82" s="421" t="s">
        <v>2</v>
      </c>
      <c r="H82" s="416">
        <f>SUM(H77:H81)</f>
        <v>371</v>
      </c>
      <c r="I82" s="127">
        <f>H82/H82</f>
        <v>1</v>
      </c>
      <c r="J82" s="110"/>
      <c r="K82" s="430"/>
    </row>
    <row r="83" spans="1:11" ht="13.5">
      <c r="A83" s="452"/>
      <c r="B83" s="403"/>
      <c r="C83" s="419" t="s">
        <v>110</v>
      </c>
      <c r="D83" s="415">
        <v>89</v>
      </c>
      <c r="E83" s="120">
        <f>D83/D84</f>
        <v>0.2398921832884097</v>
      </c>
      <c r="F83" s="153"/>
      <c r="G83" s="202" t="s">
        <v>74</v>
      </c>
      <c r="H83" s="100"/>
      <c r="I83" s="101"/>
      <c r="J83" s="110"/>
      <c r="K83" s="430"/>
    </row>
    <row r="84" spans="2:11" ht="14.25" thickBot="1">
      <c r="B84" s="403"/>
      <c r="C84" s="421" t="s">
        <v>2</v>
      </c>
      <c r="D84" s="416">
        <f>SUM(D77:D83)</f>
        <v>371</v>
      </c>
      <c r="E84" s="127">
        <f>D84/D84</f>
        <v>1</v>
      </c>
      <c r="F84" s="153"/>
      <c r="G84" s="453" t="s">
        <v>75</v>
      </c>
      <c r="H84" s="409"/>
      <c r="I84" s="410"/>
      <c r="J84" s="110"/>
      <c r="K84" s="430"/>
    </row>
    <row r="85" spans="2:11" ht="5.25" customHeight="1" thickBot="1">
      <c r="B85" s="404"/>
      <c r="C85" s="409"/>
      <c r="D85" s="409"/>
      <c r="E85" s="409"/>
      <c r="F85" s="409"/>
      <c r="G85" s="409"/>
      <c r="H85" s="409"/>
      <c r="I85" s="409"/>
      <c r="J85" s="410"/>
      <c r="K85" s="430"/>
    </row>
    <row r="86" ht="12">
      <c r="K86" s="430"/>
    </row>
    <row r="87" ht="12">
      <c r="K87" s="430"/>
    </row>
    <row r="88" ht="12">
      <c r="K88" s="430"/>
    </row>
    <row r="89" ht="12">
      <c r="K89" s="430"/>
    </row>
    <row r="90" ht="12">
      <c r="K90" s="430"/>
    </row>
    <row r="91" ht="12">
      <c r="K91" s="430"/>
    </row>
    <row r="92" ht="12">
      <c r="K92" s="430"/>
    </row>
    <row r="93" ht="12">
      <c r="K93" s="430"/>
    </row>
    <row r="94" ht="12">
      <c r="K94" s="430"/>
    </row>
    <row r="95" ht="12">
      <c r="K95" s="430"/>
    </row>
    <row r="96" ht="12">
      <c r="K96" s="430"/>
    </row>
    <row r="97" ht="12">
      <c r="K97" s="430"/>
    </row>
    <row r="98" ht="12">
      <c r="K98" s="430"/>
    </row>
    <row r="99" ht="12">
      <c r="K99" s="430"/>
    </row>
    <row r="100" ht="12">
      <c r="K100" s="430"/>
    </row>
    <row r="101" ht="12">
      <c r="K101" s="430"/>
    </row>
    <row r="102" ht="12">
      <c r="K102" s="430"/>
    </row>
    <row r="103" ht="12">
      <c r="K103" s="430"/>
    </row>
    <row r="104" ht="12">
      <c r="K104" s="430"/>
    </row>
    <row r="105" ht="12">
      <c r="K105" s="430"/>
    </row>
    <row r="106" ht="12">
      <c r="K106" s="430"/>
    </row>
    <row r="107" ht="12">
      <c r="K107" s="430"/>
    </row>
    <row r="108" ht="12">
      <c r="K108" s="430"/>
    </row>
  </sheetData>
  <sheetProtection sheet="1"/>
  <conditionalFormatting sqref="D7:D15">
    <cfRule type="top10" priority="17" dxfId="260" stopIfTrue="1" rank="1"/>
  </conditionalFormatting>
  <conditionalFormatting sqref="H7:H15">
    <cfRule type="top10" priority="16" dxfId="260" stopIfTrue="1" rank="3"/>
  </conditionalFormatting>
  <conditionalFormatting sqref="D20:D33">
    <cfRule type="top10" priority="14" dxfId="260" stopIfTrue="1" rank="1"/>
    <cfRule type="top10" priority="15" dxfId="0" stopIfTrue="1" rank="1"/>
  </conditionalFormatting>
  <conditionalFormatting sqref="H20:H33">
    <cfRule type="top10" priority="13" dxfId="260" stopIfTrue="1" rank="9"/>
  </conditionalFormatting>
  <conditionalFormatting sqref="D38:D44">
    <cfRule type="top10" priority="12" dxfId="260" stopIfTrue="1" rank="1"/>
  </conditionalFormatting>
  <conditionalFormatting sqref="H38:H44">
    <cfRule type="top10" priority="11" dxfId="260" stopIfTrue="1" rank="1"/>
  </conditionalFormatting>
  <conditionalFormatting sqref="D49:D54">
    <cfRule type="top10" priority="9" dxfId="260" stopIfTrue="1" rank="1"/>
  </conditionalFormatting>
  <conditionalFormatting sqref="H49:H54">
    <cfRule type="top10" priority="8" dxfId="260" stopIfTrue="1" rank="1"/>
  </conditionalFormatting>
  <conditionalFormatting sqref="D59:D64">
    <cfRule type="top10" priority="7" dxfId="260" stopIfTrue="1" rank="1"/>
  </conditionalFormatting>
  <conditionalFormatting sqref="H59:H64">
    <cfRule type="top10" priority="6" dxfId="260" stopIfTrue="1" rank="1"/>
  </conditionalFormatting>
  <conditionalFormatting sqref="D69:D72">
    <cfRule type="top10" priority="4" dxfId="260" stopIfTrue="1" rank="1"/>
  </conditionalFormatting>
  <conditionalFormatting sqref="H69:H72">
    <cfRule type="top10" priority="3" dxfId="260" stopIfTrue="1" rank="1"/>
  </conditionalFormatting>
  <conditionalFormatting sqref="D77:D82">
    <cfRule type="top10" priority="2" dxfId="260" stopIfTrue="1" rank="1"/>
  </conditionalFormatting>
  <conditionalFormatting sqref="H77:H80">
    <cfRule type="top10" priority="1" dxfId="260" stopIfTrue="1" rank="1"/>
  </conditionalFormatting>
  <printOptions/>
  <pageMargins left="0.3" right="0.3" top="0.25" bottom="0.25" header="0.25" footer="0.3"/>
  <pageSetup horizontalDpi="600" verticalDpi="600" orientation="portrait" paperSize="1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79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10.28125" style="0" customWidth="1"/>
    <col min="2" max="2" width="1.28515625" style="0" customWidth="1"/>
    <col min="3" max="3" width="30.57421875" style="0" customWidth="1"/>
    <col min="5" max="5" width="9.28125" style="0" customWidth="1"/>
    <col min="6" max="6" width="1.28515625" style="0" customWidth="1"/>
    <col min="7" max="7" width="27.00390625" style="0" customWidth="1"/>
    <col min="8" max="8" width="13.140625" style="0" customWidth="1"/>
    <col min="9" max="9" width="8.8515625" style="0" customWidth="1"/>
    <col min="10" max="10" width="0.42578125" style="0" hidden="1" customWidth="1"/>
    <col min="11" max="11" width="1.1484375" style="0" customWidth="1"/>
  </cols>
  <sheetData>
    <row r="1" spans="2:11" ht="15.75">
      <c r="B1" s="32"/>
      <c r="C1" s="33" t="s">
        <v>28</v>
      </c>
      <c r="D1" s="66"/>
      <c r="E1" s="66"/>
      <c r="F1" s="66"/>
      <c r="G1" s="33" t="s">
        <v>192</v>
      </c>
      <c r="H1" s="66"/>
      <c r="I1" s="34"/>
      <c r="J1" s="41"/>
      <c r="K1" s="35"/>
    </row>
    <row r="2" spans="2:11" ht="15.75">
      <c r="B2" s="36"/>
      <c r="C2" s="68" t="s">
        <v>41</v>
      </c>
      <c r="D2" s="67"/>
      <c r="E2" s="67"/>
      <c r="F2" s="67"/>
      <c r="G2" s="49" t="s">
        <v>100</v>
      </c>
      <c r="H2" s="67"/>
      <c r="I2" s="37"/>
      <c r="J2" s="42"/>
      <c r="K2" s="38"/>
    </row>
    <row r="3" spans="2:11" ht="15" thickBot="1">
      <c r="B3" s="39"/>
      <c r="C3" s="30"/>
      <c r="D3" s="29"/>
      <c r="E3" s="29"/>
      <c r="F3" s="21"/>
      <c r="G3" s="31"/>
      <c r="H3" s="21"/>
      <c r="I3" s="21"/>
      <c r="J3" s="43"/>
      <c r="K3" s="38"/>
    </row>
    <row r="4" spans="2:11" ht="15" thickBot="1">
      <c r="B4" s="39"/>
      <c r="C4" s="18" t="s">
        <v>8</v>
      </c>
      <c r="D4" s="79"/>
      <c r="E4" s="52"/>
      <c r="F4" s="20"/>
      <c r="G4" s="88" t="s">
        <v>14</v>
      </c>
      <c r="H4" s="23"/>
      <c r="I4" s="24"/>
      <c r="J4" s="43"/>
      <c r="K4" s="38"/>
    </row>
    <row r="5" spans="2:11" ht="14.25">
      <c r="B5" s="39"/>
      <c r="C5" s="81" t="s">
        <v>78</v>
      </c>
      <c r="D5" s="2">
        <v>65</v>
      </c>
      <c r="E5" s="58">
        <f>D5/D13</f>
        <v>0.31100478468899523</v>
      </c>
      <c r="F5" s="20"/>
      <c r="G5" s="87" t="s">
        <v>53</v>
      </c>
      <c r="H5" s="511">
        <v>190</v>
      </c>
      <c r="I5" s="61">
        <f>H5/H13</f>
        <v>0.9090909090909091</v>
      </c>
      <c r="J5" s="43"/>
      <c r="K5" s="38"/>
    </row>
    <row r="6" spans="2:11" ht="14.25">
      <c r="B6" s="39"/>
      <c r="C6" s="80" t="s">
        <v>47</v>
      </c>
      <c r="D6" s="2">
        <v>106</v>
      </c>
      <c r="E6" s="58">
        <f>D6/D13</f>
        <v>0.507177033492823</v>
      </c>
      <c r="F6" s="20"/>
      <c r="G6" s="57" t="s">
        <v>34</v>
      </c>
      <c r="H6" s="2">
        <v>0</v>
      </c>
      <c r="I6" s="58">
        <f>H6/H13</f>
        <v>0</v>
      </c>
      <c r="J6" s="43"/>
      <c r="K6" s="38"/>
    </row>
    <row r="7" spans="2:11" ht="14.25">
      <c r="B7" s="39"/>
      <c r="C7" s="81" t="s">
        <v>77</v>
      </c>
      <c r="D7" s="2">
        <v>25</v>
      </c>
      <c r="E7" s="58">
        <f>D7/D13</f>
        <v>0.11961722488038277</v>
      </c>
      <c r="F7" s="20"/>
      <c r="G7" s="59" t="s">
        <v>34</v>
      </c>
      <c r="H7" s="2">
        <v>0</v>
      </c>
      <c r="I7" s="58">
        <f>H7/H13</f>
        <v>0</v>
      </c>
      <c r="J7" s="43"/>
      <c r="K7" s="38"/>
    </row>
    <row r="8" spans="2:11" ht="14.25">
      <c r="B8" s="39"/>
      <c r="C8" s="81" t="s">
        <v>160</v>
      </c>
      <c r="D8" s="2">
        <v>1</v>
      </c>
      <c r="E8" s="58">
        <f>D8/D13</f>
        <v>0.004784688995215311</v>
      </c>
      <c r="F8" s="20"/>
      <c r="G8" s="59" t="s">
        <v>34</v>
      </c>
      <c r="H8" s="2">
        <v>0</v>
      </c>
      <c r="I8" s="58">
        <f>H8/H13</f>
        <v>0</v>
      </c>
      <c r="J8" s="43"/>
      <c r="K8" s="38"/>
    </row>
    <row r="9" spans="2:11" ht="14.25">
      <c r="B9" s="39"/>
      <c r="C9" s="80" t="s">
        <v>48</v>
      </c>
      <c r="D9" s="2">
        <v>2</v>
      </c>
      <c r="E9" s="58">
        <f>D9/D13</f>
        <v>0.009569377990430622</v>
      </c>
      <c r="F9" s="20"/>
      <c r="G9" s="59" t="s">
        <v>34</v>
      </c>
      <c r="H9" s="2">
        <v>0</v>
      </c>
      <c r="I9" s="58">
        <f>H9/H13</f>
        <v>0</v>
      </c>
      <c r="J9" s="43"/>
      <c r="K9" s="38"/>
    </row>
    <row r="10" spans="2:11" ht="14.25">
      <c r="B10" s="39"/>
      <c r="C10" s="81" t="s">
        <v>34</v>
      </c>
      <c r="D10" s="2">
        <v>0</v>
      </c>
      <c r="E10" s="58">
        <f>D10/D13</f>
        <v>0</v>
      </c>
      <c r="F10" s="20"/>
      <c r="G10" s="59" t="s">
        <v>34</v>
      </c>
      <c r="H10" s="2">
        <v>0</v>
      </c>
      <c r="I10" s="58">
        <f>H10/H13</f>
        <v>0</v>
      </c>
      <c r="J10" s="43"/>
      <c r="K10" s="38"/>
    </row>
    <row r="11" spans="2:11" ht="14.25">
      <c r="B11" s="39"/>
      <c r="C11" s="81" t="s">
        <v>79</v>
      </c>
      <c r="D11" s="2">
        <v>5</v>
      </c>
      <c r="E11" s="58">
        <f>D11/D13</f>
        <v>0.023923444976076555</v>
      </c>
      <c r="F11" s="20"/>
      <c r="G11" s="59" t="s">
        <v>84</v>
      </c>
      <c r="H11" s="2">
        <v>0</v>
      </c>
      <c r="I11" s="58">
        <f>H11/H13</f>
        <v>0</v>
      </c>
      <c r="J11" s="43"/>
      <c r="K11" s="38"/>
    </row>
    <row r="12" spans="2:11" ht="14.25">
      <c r="B12" s="39"/>
      <c r="C12" s="81" t="s">
        <v>110</v>
      </c>
      <c r="D12" s="2">
        <v>5</v>
      </c>
      <c r="E12" s="58">
        <f>D12/D13</f>
        <v>0.023923444976076555</v>
      </c>
      <c r="F12" s="20"/>
      <c r="G12" s="59" t="s">
        <v>110</v>
      </c>
      <c r="H12" s="2">
        <v>19</v>
      </c>
      <c r="I12" s="58">
        <f>H12/H13</f>
        <v>0.09090909090909091</v>
      </c>
      <c r="J12" s="43"/>
      <c r="K12" s="38"/>
    </row>
    <row r="13" spans="2:11" ht="14.25">
      <c r="B13" s="39"/>
      <c r="C13" s="82" t="s">
        <v>86</v>
      </c>
      <c r="D13" s="59">
        <f>SUM(D5:D12)</f>
        <v>209</v>
      </c>
      <c r="E13" s="58">
        <f>D13/D13</f>
        <v>1</v>
      </c>
      <c r="F13" s="20"/>
      <c r="G13" s="82" t="s">
        <v>86</v>
      </c>
      <c r="H13" s="59">
        <f>SUM(H5:H12)</f>
        <v>209</v>
      </c>
      <c r="I13" s="74">
        <f>H13/H13</f>
        <v>1</v>
      </c>
      <c r="J13" s="43"/>
      <c r="K13" s="38"/>
    </row>
    <row r="14" spans="2:11" ht="15" thickBot="1">
      <c r="B14" s="39"/>
      <c r="C14" s="31"/>
      <c r="D14" s="29"/>
      <c r="E14" s="29"/>
      <c r="F14" s="20"/>
      <c r="G14" s="31"/>
      <c r="H14" s="29"/>
      <c r="I14" s="29"/>
      <c r="J14" s="43"/>
      <c r="K14" s="38"/>
    </row>
    <row r="15" spans="2:11" ht="15" thickBot="1">
      <c r="B15" s="39"/>
      <c r="C15" s="19" t="s">
        <v>6</v>
      </c>
      <c r="D15" s="79"/>
      <c r="E15" s="52"/>
      <c r="F15" s="21"/>
      <c r="G15" s="88" t="s">
        <v>15</v>
      </c>
      <c r="H15" s="51"/>
      <c r="I15" s="89"/>
      <c r="J15" s="43"/>
      <c r="K15" s="38"/>
    </row>
    <row r="16" spans="2:11" ht="14.25">
      <c r="B16" s="39"/>
      <c r="C16" s="59" t="s">
        <v>80</v>
      </c>
      <c r="D16" s="2">
        <v>190</v>
      </c>
      <c r="E16" s="58">
        <f>D16/D23</f>
        <v>0.9090909090909091</v>
      </c>
      <c r="F16" s="21"/>
      <c r="G16" s="87" t="s">
        <v>55</v>
      </c>
      <c r="H16" s="60">
        <v>179</v>
      </c>
      <c r="I16" s="61">
        <f>H16/H23</f>
        <v>0.8564593301435407</v>
      </c>
      <c r="J16" s="43"/>
      <c r="K16" s="38"/>
    </row>
    <row r="17" spans="2:11" ht="14.25">
      <c r="B17" s="39"/>
      <c r="C17" s="59" t="s">
        <v>39</v>
      </c>
      <c r="D17" s="2">
        <v>0</v>
      </c>
      <c r="E17" s="58">
        <f>D17/D23</f>
        <v>0</v>
      </c>
      <c r="F17" s="21"/>
      <c r="G17" s="59" t="s">
        <v>34</v>
      </c>
      <c r="H17" s="2">
        <v>0</v>
      </c>
      <c r="I17" s="58">
        <f>H17/H23</f>
        <v>0</v>
      </c>
      <c r="J17" s="43"/>
      <c r="K17" s="38"/>
    </row>
    <row r="18" spans="2:11" ht="14.25">
      <c r="B18" s="39"/>
      <c r="C18" s="59" t="s">
        <v>39</v>
      </c>
      <c r="D18" s="2">
        <v>0</v>
      </c>
      <c r="E18" s="58">
        <f>D18/D23</f>
        <v>0</v>
      </c>
      <c r="F18" s="21"/>
      <c r="G18" s="59" t="s">
        <v>34</v>
      </c>
      <c r="H18" s="2">
        <v>0</v>
      </c>
      <c r="I18" s="58">
        <f>H18/H23</f>
        <v>0</v>
      </c>
      <c r="J18" s="43"/>
      <c r="K18" s="38"/>
    </row>
    <row r="19" spans="2:11" ht="14.25">
      <c r="B19" s="39"/>
      <c r="C19" s="59" t="s">
        <v>39</v>
      </c>
      <c r="D19" s="2">
        <v>0</v>
      </c>
      <c r="E19" s="58">
        <f>D19/D23</f>
        <v>0</v>
      </c>
      <c r="F19" s="21"/>
      <c r="G19" s="59" t="s">
        <v>34</v>
      </c>
      <c r="H19" s="2">
        <v>0</v>
      </c>
      <c r="I19" s="58">
        <f>H19/H23</f>
        <v>0</v>
      </c>
      <c r="J19" s="43"/>
      <c r="K19" s="38"/>
    </row>
    <row r="20" spans="2:11" ht="14.25">
      <c r="B20" s="39"/>
      <c r="C20" s="2" t="s">
        <v>73</v>
      </c>
      <c r="D20" s="2">
        <v>0</v>
      </c>
      <c r="E20" s="58">
        <f>D20/D23</f>
        <v>0</v>
      </c>
      <c r="F20" s="21"/>
      <c r="G20" s="2" t="s">
        <v>40</v>
      </c>
      <c r="H20" s="2">
        <v>0</v>
      </c>
      <c r="I20" s="58">
        <f>H20/H23</f>
        <v>0</v>
      </c>
      <c r="J20" s="43"/>
      <c r="K20" s="38"/>
    </row>
    <row r="21" spans="2:11" ht="14.25">
      <c r="B21" s="39"/>
      <c r="C21" s="59" t="s">
        <v>85</v>
      </c>
      <c r="D21" s="2">
        <v>6</v>
      </c>
      <c r="E21" s="58">
        <f>D21/D23</f>
        <v>0.028708133971291867</v>
      </c>
      <c r="F21" s="21"/>
      <c r="G21" s="59" t="s">
        <v>85</v>
      </c>
      <c r="H21" s="2">
        <v>0</v>
      </c>
      <c r="I21" s="58">
        <f>H21/H23</f>
        <v>0</v>
      </c>
      <c r="J21" s="43"/>
      <c r="K21" s="38"/>
    </row>
    <row r="22" spans="2:11" ht="14.25">
      <c r="B22" s="39"/>
      <c r="C22" s="59" t="s">
        <v>110</v>
      </c>
      <c r="D22" s="2">
        <v>13</v>
      </c>
      <c r="E22" s="58">
        <f>D22/D23</f>
        <v>0.06220095693779904</v>
      </c>
      <c r="F22" s="21"/>
      <c r="G22" s="59" t="s">
        <v>110</v>
      </c>
      <c r="H22" s="2">
        <v>30</v>
      </c>
      <c r="I22" s="58">
        <f>H22/H23</f>
        <v>0.14354066985645933</v>
      </c>
      <c r="J22" s="43"/>
      <c r="K22" s="38"/>
    </row>
    <row r="23" spans="2:11" ht="14.25">
      <c r="B23" s="39"/>
      <c r="C23" s="82" t="s">
        <v>86</v>
      </c>
      <c r="D23" s="59">
        <f>SUM(D16:D22)</f>
        <v>209</v>
      </c>
      <c r="E23" s="58">
        <f>D23/D23</f>
        <v>1</v>
      </c>
      <c r="F23" s="21"/>
      <c r="G23" s="82" t="s">
        <v>86</v>
      </c>
      <c r="H23" s="59">
        <f>SUM(H16:H22)</f>
        <v>209</v>
      </c>
      <c r="I23" s="74">
        <f>H23/H23</f>
        <v>1</v>
      </c>
      <c r="J23" s="43"/>
      <c r="K23" s="38"/>
    </row>
    <row r="24" spans="2:11" ht="15" thickBot="1">
      <c r="B24" s="39"/>
      <c r="C24" s="31"/>
      <c r="D24" s="29"/>
      <c r="E24" s="29"/>
      <c r="F24" s="20"/>
      <c r="G24" s="31"/>
      <c r="H24" s="29"/>
      <c r="I24" s="21"/>
      <c r="J24" s="43"/>
      <c r="K24" s="38"/>
    </row>
    <row r="25" spans="2:11" ht="15" thickBot="1">
      <c r="B25" s="39"/>
      <c r="C25" s="19" t="s">
        <v>9</v>
      </c>
      <c r="D25" s="79"/>
      <c r="E25" s="52"/>
      <c r="F25" s="21"/>
      <c r="G25" s="90" t="s">
        <v>20</v>
      </c>
      <c r="H25" s="51"/>
      <c r="I25" s="24"/>
      <c r="J25" s="43"/>
      <c r="K25" s="38"/>
    </row>
    <row r="26" spans="2:11" ht="14.25">
      <c r="B26" s="39"/>
      <c r="C26" s="59" t="s">
        <v>49</v>
      </c>
      <c r="D26" s="2">
        <v>186</v>
      </c>
      <c r="E26" s="58">
        <f>D26/D31</f>
        <v>0.8899521531100478</v>
      </c>
      <c r="F26" s="21"/>
      <c r="G26" s="87" t="s">
        <v>52</v>
      </c>
      <c r="H26" s="60">
        <v>182</v>
      </c>
      <c r="I26" s="61">
        <f>H26/H31</f>
        <v>0.8708133971291866</v>
      </c>
      <c r="J26" s="43"/>
      <c r="K26" s="38"/>
    </row>
    <row r="27" spans="2:11" ht="14.25">
      <c r="B27" s="39"/>
      <c r="C27" s="59" t="s">
        <v>34</v>
      </c>
      <c r="D27" s="2">
        <v>0</v>
      </c>
      <c r="E27" s="58">
        <f>D27/D31</f>
        <v>0</v>
      </c>
      <c r="F27" s="21"/>
      <c r="G27" s="59" t="s">
        <v>34</v>
      </c>
      <c r="H27" s="2">
        <v>0</v>
      </c>
      <c r="I27" s="58">
        <f>H27/H31</f>
        <v>0</v>
      </c>
      <c r="J27" s="43"/>
      <c r="K27" s="38"/>
    </row>
    <row r="28" spans="2:11" ht="14.25">
      <c r="B28" s="39"/>
      <c r="C28" s="59" t="s">
        <v>34</v>
      </c>
      <c r="D28" s="2">
        <v>0</v>
      </c>
      <c r="E28" s="58">
        <f>D28/D31</f>
        <v>0</v>
      </c>
      <c r="F28" s="21"/>
      <c r="G28" s="2" t="s">
        <v>73</v>
      </c>
      <c r="H28" s="2">
        <v>0</v>
      </c>
      <c r="I28" s="58">
        <f>H28/H31</f>
        <v>0</v>
      </c>
      <c r="J28" s="43"/>
      <c r="K28" s="38"/>
    </row>
    <row r="29" spans="2:11" ht="14.25">
      <c r="B29" s="39"/>
      <c r="C29" s="59" t="s">
        <v>128</v>
      </c>
      <c r="D29" s="2">
        <v>2</v>
      </c>
      <c r="E29" s="58">
        <f>D29/D31</f>
        <v>0.009569377990430622</v>
      </c>
      <c r="F29" s="21"/>
      <c r="G29" s="59" t="s">
        <v>87</v>
      </c>
      <c r="H29" s="2">
        <v>0</v>
      </c>
      <c r="I29" s="58">
        <f>H29/H31</f>
        <v>0</v>
      </c>
      <c r="J29" s="43"/>
      <c r="K29" s="38"/>
    </row>
    <row r="30" spans="2:11" ht="14.25">
      <c r="B30" s="39"/>
      <c r="C30" s="59" t="s">
        <v>110</v>
      </c>
      <c r="D30" s="2">
        <v>21</v>
      </c>
      <c r="E30" s="58">
        <f>D30/D31</f>
        <v>0.10047846889952153</v>
      </c>
      <c r="F30" s="21"/>
      <c r="G30" s="59" t="s">
        <v>110</v>
      </c>
      <c r="H30" s="2">
        <v>27</v>
      </c>
      <c r="I30" s="58">
        <f>H30/H31</f>
        <v>0.1291866028708134</v>
      </c>
      <c r="J30" s="43"/>
      <c r="K30" s="38"/>
    </row>
    <row r="31" spans="2:11" ht="14.25">
      <c r="B31" s="39"/>
      <c r="C31" s="82" t="s">
        <v>86</v>
      </c>
      <c r="D31" s="59">
        <f>SUM(D26:D30)</f>
        <v>209</v>
      </c>
      <c r="E31" s="58">
        <f>D31/D31</f>
        <v>1</v>
      </c>
      <c r="F31" s="21"/>
      <c r="G31" s="82" t="s">
        <v>86</v>
      </c>
      <c r="H31" s="59">
        <f>SUM(H26:H30)</f>
        <v>209</v>
      </c>
      <c r="I31" s="74">
        <f>H31/H31</f>
        <v>1</v>
      </c>
      <c r="J31" s="43"/>
      <c r="K31" s="38"/>
    </row>
    <row r="32" spans="2:11" ht="15" thickBot="1">
      <c r="B32" s="40"/>
      <c r="C32" s="30"/>
      <c r="D32" s="29"/>
      <c r="E32" s="29"/>
      <c r="F32" s="21"/>
      <c r="G32" s="31"/>
      <c r="H32" s="21"/>
      <c r="I32" s="21"/>
      <c r="J32" s="22"/>
      <c r="K32" s="38"/>
    </row>
    <row r="33" spans="2:11" ht="15" thickBot="1">
      <c r="B33" s="40"/>
      <c r="C33" s="18" t="s">
        <v>81</v>
      </c>
      <c r="D33" s="79"/>
      <c r="E33" s="52"/>
      <c r="F33" s="20"/>
      <c r="G33" s="88" t="s">
        <v>16</v>
      </c>
      <c r="H33" s="23"/>
      <c r="I33" s="24"/>
      <c r="J33" s="22"/>
      <c r="K33" s="38"/>
    </row>
    <row r="34" spans="2:11" ht="14.25">
      <c r="B34" s="40"/>
      <c r="C34" s="57" t="s">
        <v>89</v>
      </c>
      <c r="D34" s="2">
        <v>96</v>
      </c>
      <c r="E34" s="58">
        <f>D34/D41</f>
        <v>0.45933014354066987</v>
      </c>
      <c r="F34" s="20"/>
      <c r="G34" s="16" t="s">
        <v>54</v>
      </c>
      <c r="H34" s="511">
        <v>179</v>
      </c>
      <c r="I34" s="13">
        <f>H34/H41</f>
        <v>0.8564593301435407</v>
      </c>
      <c r="J34" s="91"/>
      <c r="K34" s="38"/>
    </row>
    <row r="35" spans="2:11" ht="14.25">
      <c r="B35" s="40"/>
      <c r="C35" s="59" t="s">
        <v>161</v>
      </c>
      <c r="D35" s="2">
        <v>48</v>
      </c>
      <c r="E35" s="58">
        <f>D35/D41</f>
        <v>0.22966507177033493</v>
      </c>
      <c r="F35" s="20"/>
      <c r="G35" s="11" t="s">
        <v>39</v>
      </c>
      <c r="H35" s="2">
        <v>0</v>
      </c>
      <c r="I35" s="14">
        <f>H35/H41</f>
        <v>0</v>
      </c>
      <c r="J35" s="91"/>
      <c r="K35" s="38"/>
    </row>
    <row r="36" spans="2:11" ht="14.25">
      <c r="B36" s="40"/>
      <c r="C36" s="59" t="s">
        <v>88</v>
      </c>
      <c r="D36" s="2">
        <v>39</v>
      </c>
      <c r="E36" s="58">
        <f>D36/D41</f>
        <v>0.18660287081339713</v>
      </c>
      <c r="F36" s="20"/>
      <c r="G36" s="12" t="s">
        <v>39</v>
      </c>
      <c r="H36" s="2">
        <v>0</v>
      </c>
      <c r="I36" s="14">
        <f>H36/H41</f>
        <v>0</v>
      </c>
      <c r="J36" s="91"/>
      <c r="K36" s="38"/>
    </row>
    <row r="37" spans="2:11" ht="14.25">
      <c r="B37" s="40"/>
      <c r="C37" s="59" t="s">
        <v>34</v>
      </c>
      <c r="D37" s="2">
        <v>0</v>
      </c>
      <c r="E37" s="58">
        <f>D37/D41</f>
        <v>0</v>
      </c>
      <c r="F37" s="20"/>
      <c r="G37" s="12" t="s">
        <v>39</v>
      </c>
      <c r="H37" s="2">
        <v>0</v>
      </c>
      <c r="I37" s="14">
        <f>H37/H41</f>
        <v>0</v>
      </c>
      <c r="J37" s="91"/>
      <c r="K37" s="38"/>
    </row>
    <row r="38" spans="2:11" ht="14.25">
      <c r="B38" s="40"/>
      <c r="C38" s="59" t="s">
        <v>34</v>
      </c>
      <c r="D38" s="2">
        <v>0</v>
      </c>
      <c r="E38" s="58">
        <f>D38/D41</f>
        <v>0</v>
      </c>
      <c r="F38" s="20"/>
      <c r="G38" s="12" t="s">
        <v>39</v>
      </c>
      <c r="H38" s="2">
        <v>0</v>
      </c>
      <c r="I38" s="14">
        <f>H38/H41</f>
        <v>0</v>
      </c>
      <c r="J38" s="91"/>
      <c r="K38" s="38"/>
    </row>
    <row r="39" spans="2:11" ht="14.25">
      <c r="B39" s="40"/>
      <c r="C39" s="59" t="s">
        <v>38</v>
      </c>
      <c r="D39" s="2">
        <v>0</v>
      </c>
      <c r="E39" s="58">
        <f>D39/D41</f>
        <v>0</v>
      </c>
      <c r="F39" s="20"/>
      <c r="G39" s="12" t="s">
        <v>84</v>
      </c>
      <c r="H39" s="2">
        <v>0</v>
      </c>
      <c r="I39" s="14">
        <f>H39/H41</f>
        <v>0</v>
      </c>
      <c r="J39" s="91"/>
      <c r="K39" s="38"/>
    </row>
    <row r="40" spans="2:11" ht="14.25">
      <c r="B40" s="40"/>
      <c r="C40" s="59" t="s">
        <v>110</v>
      </c>
      <c r="D40" s="2">
        <v>26</v>
      </c>
      <c r="E40" s="58">
        <f>D40/D41</f>
        <v>0.12440191387559808</v>
      </c>
      <c r="F40" s="20"/>
      <c r="G40" s="12" t="s">
        <v>110</v>
      </c>
      <c r="H40" s="2">
        <v>30</v>
      </c>
      <c r="I40" s="14">
        <f>H40/H41</f>
        <v>0.14354066985645933</v>
      </c>
      <c r="J40" s="91"/>
      <c r="K40" s="38"/>
    </row>
    <row r="41" spans="2:11" ht="15" thickBot="1">
      <c r="B41" s="40"/>
      <c r="C41" s="82" t="s">
        <v>86</v>
      </c>
      <c r="D41" s="59">
        <f>SUM(D34:D40)</f>
        <v>209</v>
      </c>
      <c r="E41" s="58">
        <f>D41/D41</f>
        <v>1</v>
      </c>
      <c r="F41" s="20"/>
      <c r="G41" s="75" t="s">
        <v>86</v>
      </c>
      <c r="H41" s="62">
        <f>SUM(H34:H40)</f>
        <v>209</v>
      </c>
      <c r="I41" s="92">
        <f>H41/H41</f>
        <v>1</v>
      </c>
      <c r="J41" s="91"/>
      <c r="K41" s="38"/>
    </row>
    <row r="42" spans="2:11" ht="15" thickBot="1">
      <c r="B42" s="40"/>
      <c r="C42" s="31"/>
      <c r="D42" s="29"/>
      <c r="E42" s="29"/>
      <c r="F42" s="20"/>
      <c r="G42" s="31"/>
      <c r="H42" s="29"/>
      <c r="I42" s="29"/>
      <c r="J42" s="22"/>
      <c r="K42" s="38"/>
    </row>
    <row r="43" spans="2:11" ht="14.25">
      <c r="B43" s="40"/>
      <c r="C43" s="19" t="s">
        <v>10</v>
      </c>
      <c r="D43" s="79"/>
      <c r="E43" s="52"/>
      <c r="F43" s="21"/>
      <c r="G43" s="19" t="s">
        <v>17</v>
      </c>
      <c r="H43" s="79"/>
      <c r="I43" s="52"/>
      <c r="J43" s="22"/>
      <c r="K43" s="38"/>
    </row>
    <row r="44" spans="2:11" ht="14.25">
      <c r="B44" s="40"/>
      <c r="C44" s="59" t="s">
        <v>82</v>
      </c>
      <c r="D44" s="2">
        <v>182</v>
      </c>
      <c r="E44" s="58">
        <f>D44/D51</f>
        <v>0.8708133971291866</v>
      </c>
      <c r="F44" s="21"/>
      <c r="G44" s="12" t="s">
        <v>34</v>
      </c>
      <c r="H44" s="2">
        <v>20</v>
      </c>
      <c r="I44" s="13">
        <f>H44/H51</f>
        <v>0.09569377990430622</v>
      </c>
      <c r="J44" s="22"/>
      <c r="K44" s="38"/>
    </row>
    <row r="45" spans="2:11" ht="14.25">
      <c r="B45" s="40"/>
      <c r="C45" s="59" t="s">
        <v>34</v>
      </c>
      <c r="D45" s="2">
        <v>0</v>
      </c>
      <c r="E45" s="58">
        <f>D45/D51</f>
        <v>0</v>
      </c>
      <c r="F45" s="21"/>
      <c r="G45" s="12" t="s">
        <v>39</v>
      </c>
      <c r="H45" s="2">
        <v>0</v>
      </c>
      <c r="I45" s="14">
        <f>H45/H51</f>
        <v>0</v>
      </c>
      <c r="J45" s="22"/>
      <c r="K45" s="38"/>
    </row>
    <row r="46" spans="2:11" ht="14.25">
      <c r="B46" s="40"/>
      <c r="C46" s="59" t="s">
        <v>34</v>
      </c>
      <c r="D46" s="2">
        <v>0</v>
      </c>
      <c r="E46" s="58">
        <f>D46/D51</f>
        <v>0</v>
      </c>
      <c r="F46" s="21"/>
      <c r="G46" s="12" t="s">
        <v>34</v>
      </c>
      <c r="H46" s="2">
        <v>0</v>
      </c>
      <c r="I46" s="14">
        <f>H46/H51</f>
        <v>0</v>
      </c>
      <c r="J46" s="22"/>
      <c r="K46" s="38"/>
    </row>
    <row r="47" spans="2:11" ht="14.25">
      <c r="B47" s="40"/>
      <c r="C47" s="59" t="s">
        <v>34</v>
      </c>
      <c r="D47" s="2">
        <v>0</v>
      </c>
      <c r="E47" s="58">
        <f>D47/D51</f>
        <v>0</v>
      </c>
      <c r="F47" s="21"/>
      <c r="G47" s="12" t="s">
        <v>39</v>
      </c>
      <c r="H47" s="2">
        <v>0</v>
      </c>
      <c r="I47" s="14">
        <f>H47/H51</f>
        <v>0</v>
      </c>
      <c r="J47" s="22"/>
      <c r="K47" s="38"/>
    </row>
    <row r="48" spans="2:11" ht="14.25">
      <c r="B48" s="40"/>
      <c r="C48" s="2" t="s">
        <v>40</v>
      </c>
      <c r="D48" s="2">
        <v>0</v>
      </c>
      <c r="E48" s="58">
        <f>D48/D51</f>
        <v>0</v>
      </c>
      <c r="F48" s="21"/>
      <c r="G48" s="17" t="s">
        <v>91</v>
      </c>
      <c r="H48" s="2">
        <v>0</v>
      </c>
      <c r="I48" s="14">
        <f>H48/H51</f>
        <v>0</v>
      </c>
      <c r="J48" s="22"/>
      <c r="K48" s="38"/>
    </row>
    <row r="49" spans="2:11" ht="14.25">
      <c r="B49" s="40"/>
      <c r="C49" s="59" t="s">
        <v>85</v>
      </c>
      <c r="D49" s="2">
        <v>0</v>
      </c>
      <c r="E49" s="58">
        <f>D49/D51</f>
        <v>0</v>
      </c>
      <c r="F49" s="21"/>
      <c r="G49" s="12" t="s">
        <v>85</v>
      </c>
      <c r="H49" s="2">
        <v>0</v>
      </c>
      <c r="I49" s="14">
        <f>H49/H51</f>
        <v>0</v>
      </c>
      <c r="J49" s="22"/>
      <c r="K49" s="38"/>
    </row>
    <row r="50" spans="2:11" ht="14.25">
      <c r="B50" s="40"/>
      <c r="C50" s="59" t="s">
        <v>110</v>
      </c>
      <c r="D50" s="2">
        <v>27</v>
      </c>
      <c r="E50" s="58">
        <f>D50/D51</f>
        <v>0.1291866028708134</v>
      </c>
      <c r="F50" s="21"/>
      <c r="G50" s="12" t="s">
        <v>110</v>
      </c>
      <c r="H50" s="2">
        <v>189</v>
      </c>
      <c r="I50" s="14">
        <f>H50/H51</f>
        <v>0.9043062200956937</v>
      </c>
      <c r="J50" s="22"/>
      <c r="K50" s="38"/>
    </row>
    <row r="51" spans="2:11" ht="15" thickBot="1">
      <c r="B51" s="40"/>
      <c r="C51" s="82" t="s">
        <v>86</v>
      </c>
      <c r="D51" s="59">
        <f>SUM(D44:D50)</f>
        <v>209</v>
      </c>
      <c r="E51" s="58">
        <f>D51/D51</f>
        <v>1</v>
      </c>
      <c r="F51" s="21"/>
      <c r="G51" s="75" t="s">
        <v>86</v>
      </c>
      <c r="H51" s="62">
        <f>SUM(H44:H50)</f>
        <v>209</v>
      </c>
      <c r="I51" s="15">
        <f>H51/H51</f>
        <v>1</v>
      </c>
      <c r="J51" s="22"/>
      <c r="K51" s="38"/>
    </row>
    <row r="52" spans="2:11" ht="15" thickBot="1">
      <c r="B52" s="40"/>
      <c r="C52" s="31"/>
      <c r="D52" s="29"/>
      <c r="E52" s="29"/>
      <c r="F52" s="20"/>
      <c r="G52" s="31"/>
      <c r="H52" s="29"/>
      <c r="I52" s="21"/>
      <c r="J52" s="22"/>
      <c r="K52" s="38"/>
    </row>
    <row r="53" spans="2:11" ht="14.25">
      <c r="B53" s="40"/>
      <c r="C53" s="83" t="s">
        <v>177</v>
      </c>
      <c r="D53" s="79"/>
      <c r="E53" s="52"/>
      <c r="F53" s="21"/>
      <c r="G53" s="18" t="s">
        <v>62</v>
      </c>
      <c r="H53" s="79"/>
      <c r="I53" s="53"/>
      <c r="J53" s="22"/>
      <c r="K53" s="38"/>
    </row>
    <row r="54" spans="2:11" ht="14.25">
      <c r="B54" s="40"/>
      <c r="C54" s="59" t="s">
        <v>180</v>
      </c>
      <c r="D54" s="2">
        <v>184</v>
      </c>
      <c r="E54" s="58">
        <f>D54/D61</f>
        <v>0.8803827751196173</v>
      </c>
      <c r="F54" s="21"/>
      <c r="G54" s="12" t="s">
        <v>92</v>
      </c>
      <c r="H54" s="2">
        <v>157</v>
      </c>
      <c r="I54" s="13">
        <f>H54/H61</f>
        <v>0.2503987240829346</v>
      </c>
      <c r="J54" s="22"/>
      <c r="K54" s="38"/>
    </row>
    <row r="55" spans="2:11" ht="14.25">
      <c r="B55" s="40"/>
      <c r="C55" s="59" t="s">
        <v>39</v>
      </c>
      <c r="D55" s="2">
        <v>0</v>
      </c>
      <c r="E55" s="58">
        <f>D55/D61</f>
        <v>0</v>
      </c>
      <c r="F55" s="21"/>
      <c r="G55" s="12" t="s">
        <v>56</v>
      </c>
      <c r="H55" s="2">
        <v>123</v>
      </c>
      <c r="I55" s="14">
        <f>H55/H61</f>
        <v>0.19617224880382775</v>
      </c>
      <c r="J55" s="22"/>
      <c r="K55" s="38"/>
    </row>
    <row r="56" spans="2:11" ht="14.25">
      <c r="B56" s="40"/>
      <c r="C56" s="59" t="s">
        <v>39</v>
      </c>
      <c r="D56" s="2">
        <v>0</v>
      </c>
      <c r="E56" s="58">
        <f>D56/D61</f>
        <v>0</v>
      </c>
      <c r="F56" s="21"/>
      <c r="G56" s="12" t="s">
        <v>57</v>
      </c>
      <c r="H56" s="2">
        <v>129</v>
      </c>
      <c r="I56" s="14">
        <f>H56/H61</f>
        <v>0.20574162679425836</v>
      </c>
      <c r="J56" s="22"/>
      <c r="K56" s="38"/>
    </row>
    <row r="57" spans="2:11" ht="14.25">
      <c r="B57" s="40"/>
      <c r="C57" s="59" t="s">
        <v>34</v>
      </c>
      <c r="D57" s="2">
        <v>0</v>
      </c>
      <c r="E57" s="58">
        <f>D57/D61</f>
        <v>0</v>
      </c>
      <c r="F57" s="21"/>
      <c r="G57" s="12" t="s">
        <v>39</v>
      </c>
      <c r="H57" s="2">
        <v>0</v>
      </c>
      <c r="I57" s="14">
        <f>H57/H61</f>
        <v>0</v>
      </c>
      <c r="J57" s="22"/>
      <c r="K57" s="38"/>
    </row>
    <row r="58" spans="2:11" ht="14.25">
      <c r="B58" s="40"/>
      <c r="C58" s="59" t="s">
        <v>39</v>
      </c>
      <c r="D58" s="2">
        <v>0</v>
      </c>
      <c r="E58" s="58">
        <f>D58/D61</f>
        <v>0</v>
      </c>
      <c r="F58" s="21"/>
      <c r="G58" s="17" t="s">
        <v>34</v>
      </c>
      <c r="H58" s="2">
        <v>0</v>
      </c>
      <c r="I58" s="14">
        <f>H58/H61</f>
        <v>0</v>
      </c>
      <c r="J58" s="22"/>
      <c r="K58" s="38"/>
    </row>
    <row r="59" spans="2:11" ht="14.25">
      <c r="B59" s="40"/>
      <c r="C59" s="59" t="s">
        <v>90</v>
      </c>
      <c r="D59" s="2">
        <v>0</v>
      </c>
      <c r="E59" s="58">
        <f>D59/D61</f>
        <v>0</v>
      </c>
      <c r="F59" s="21"/>
      <c r="G59" s="12" t="s">
        <v>85</v>
      </c>
      <c r="H59" s="2">
        <v>0</v>
      </c>
      <c r="I59" s="14">
        <f>H59/H61</f>
        <v>0</v>
      </c>
      <c r="J59" s="22"/>
      <c r="K59" s="38"/>
    </row>
    <row r="60" spans="2:11" ht="14.25">
      <c r="B60" s="40"/>
      <c r="C60" s="59" t="s">
        <v>110</v>
      </c>
      <c r="D60" s="2">
        <v>25</v>
      </c>
      <c r="E60" s="58">
        <f>D60/D61</f>
        <v>0.11961722488038277</v>
      </c>
      <c r="F60" s="21"/>
      <c r="G60" s="12" t="s">
        <v>110</v>
      </c>
      <c r="H60" s="2">
        <v>218</v>
      </c>
      <c r="I60" s="14">
        <f>H60/H61</f>
        <v>0.34768740031897927</v>
      </c>
      <c r="J60" s="22"/>
      <c r="K60" s="38"/>
    </row>
    <row r="61" spans="2:11" ht="15" thickBot="1">
      <c r="B61" s="40"/>
      <c r="C61" s="82" t="s">
        <v>86</v>
      </c>
      <c r="D61" s="59">
        <f>SUM(D54:D60)</f>
        <v>209</v>
      </c>
      <c r="E61" s="58">
        <f>D61/D61</f>
        <v>1</v>
      </c>
      <c r="F61" s="21"/>
      <c r="G61" s="75" t="s">
        <v>86</v>
      </c>
      <c r="H61" s="62">
        <f>SUM(H54:H60)</f>
        <v>627</v>
      </c>
      <c r="I61" s="15">
        <f>H61/H61</f>
        <v>1</v>
      </c>
      <c r="J61" s="22"/>
      <c r="K61" s="38"/>
    </row>
    <row r="62" spans="2:11" ht="15" thickBot="1">
      <c r="B62" s="40"/>
      <c r="C62" s="84"/>
      <c r="D62" s="20"/>
      <c r="E62" s="85"/>
      <c r="F62" s="21"/>
      <c r="G62" s="84"/>
      <c r="H62" s="20"/>
      <c r="I62" s="85"/>
      <c r="J62" s="22"/>
      <c r="K62" s="38"/>
    </row>
    <row r="63" spans="2:11" ht="14.25">
      <c r="B63" s="40"/>
      <c r="C63" s="86" t="s">
        <v>172</v>
      </c>
      <c r="D63" s="79"/>
      <c r="E63" s="52"/>
      <c r="F63" s="45"/>
      <c r="G63" s="45"/>
      <c r="H63" s="45"/>
      <c r="I63" s="45"/>
      <c r="J63" s="22"/>
      <c r="K63" s="38"/>
    </row>
    <row r="64" spans="2:11" ht="14.25">
      <c r="B64" s="40"/>
      <c r="C64" s="59" t="s">
        <v>176</v>
      </c>
      <c r="D64" s="2">
        <v>174</v>
      </c>
      <c r="E64" s="58">
        <f>D64/D71</f>
        <v>0.8325358851674641</v>
      </c>
      <c r="F64" s="45"/>
      <c r="G64" s="45"/>
      <c r="H64" s="45"/>
      <c r="I64" s="45"/>
      <c r="J64" s="22"/>
      <c r="K64" s="38"/>
    </row>
    <row r="65" spans="2:11" ht="14.25">
      <c r="B65" s="40"/>
      <c r="C65" s="57" t="s">
        <v>39</v>
      </c>
      <c r="D65" s="2">
        <v>0</v>
      </c>
      <c r="E65" s="58">
        <f>D65/D71</f>
        <v>0</v>
      </c>
      <c r="F65" s="45"/>
      <c r="G65" s="45"/>
      <c r="H65" s="45"/>
      <c r="I65" s="45"/>
      <c r="J65" s="22"/>
      <c r="K65" s="38"/>
    </row>
    <row r="66" spans="2:11" ht="14.25">
      <c r="B66" s="40"/>
      <c r="C66" s="59" t="s">
        <v>39</v>
      </c>
      <c r="D66" s="2">
        <v>0</v>
      </c>
      <c r="E66" s="58">
        <f>D66/D71</f>
        <v>0</v>
      </c>
      <c r="F66" s="45"/>
      <c r="G66" s="45"/>
      <c r="H66" s="45"/>
      <c r="I66" s="45"/>
      <c r="J66" s="22"/>
      <c r="K66" s="38"/>
    </row>
    <row r="67" spans="2:11" ht="14.25">
      <c r="B67" s="40"/>
      <c r="C67" s="72" t="s">
        <v>39</v>
      </c>
      <c r="D67" s="2">
        <v>0</v>
      </c>
      <c r="E67" s="58">
        <f>D67/D71</f>
        <v>0</v>
      </c>
      <c r="F67" s="45"/>
      <c r="G67" s="45"/>
      <c r="H67" s="45"/>
      <c r="I67" s="45"/>
      <c r="J67" s="22"/>
      <c r="K67" s="38"/>
    </row>
    <row r="68" spans="2:11" ht="14.25">
      <c r="B68" s="40"/>
      <c r="C68" s="59" t="s">
        <v>39</v>
      </c>
      <c r="D68" s="2">
        <v>0</v>
      </c>
      <c r="E68" s="58">
        <f>D68/D71</f>
        <v>0</v>
      </c>
      <c r="F68" s="45"/>
      <c r="G68" s="45"/>
      <c r="H68" s="45"/>
      <c r="I68" s="45"/>
      <c r="J68" s="22"/>
      <c r="K68" s="38"/>
    </row>
    <row r="69" spans="2:11" ht="14.25">
      <c r="B69" s="40"/>
      <c r="C69" s="59" t="s">
        <v>38</v>
      </c>
      <c r="D69" s="2">
        <v>1</v>
      </c>
      <c r="E69" s="58">
        <f>D69/D71</f>
        <v>0.004784688995215311</v>
      </c>
      <c r="F69" s="45"/>
      <c r="G69" s="45"/>
      <c r="H69" s="45"/>
      <c r="I69" s="45"/>
      <c r="J69" s="22"/>
      <c r="K69" s="38"/>
    </row>
    <row r="70" spans="2:11" ht="14.25">
      <c r="B70" s="40"/>
      <c r="C70" s="59" t="s">
        <v>110</v>
      </c>
      <c r="D70" s="2">
        <v>34</v>
      </c>
      <c r="E70" s="58">
        <f>D70/D71</f>
        <v>0.16267942583732056</v>
      </c>
      <c r="F70" s="45"/>
      <c r="G70" s="37"/>
      <c r="H70" s="45"/>
      <c r="I70" s="45"/>
      <c r="J70" s="22"/>
      <c r="K70" s="38"/>
    </row>
    <row r="71" spans="2:11" ht="14.25">
      <c r="B71" s="40"/>
      <c r="C71" s="82" t="s">
        <v>86</v>
      </c>
      <c r="D71" s="59">
        <f>SUM(D64:D70)</f>
        <v>209</v>
      </c>
      <c r="E71" s="58">
        <f>D71/D71</f>
        <v>1</v>
      </c>
      <c r="F71" s="45"/>
      <c r="G71" s="37"/>
      <c r="H71" s="45"/>
      <c r="I71" s="45"/>
      <c r="J71" s="22"/>
      <c r="K71" s="38"/>
    </row>
    <row r="72" spans="2:11" ht="4.5" customHeight="1">
      <c r="B72" s="40"/>
      <c r="C72" s="45"/>
      <c r="D72" s="45"/>
      <c r="E72" s="45"/>
      <c r="F72" s="45"/>
      <c r="G72" s="45"/>
      <c r="H72" s="45"/>
      <c r="I72" s="45"/>
      <c r="J72" s="45"/>
      <c r="K72" s="46"/>
    </row>
    <row r="73" spans="2:11" ht="14.25">
      <c r="B73" s="36"/>
      <c r="C73" s="37"/>
      <c r="D73" s="37"/>
      <c r="E73" s="37"/>
      <c r="F73" s="37"/>
      <c r="G73" s="37"/>
      <c r="H73" s="37"/>
      <c r="I73" s="37"/>
      <c r="J73" s="37"/>
      <c r="K73" s="38"/>
    </row>
    <row r="74" spans="2:11" ht="15" thickBot="1">
      <c r="B74" s="36"/>
      <c r="C74" s="37"/>
      <c r="D74" s="37"/>
      <c r="E74" s="37"/>
      <c r="F74" s="37"/>
      <c r="G74" s="37"/>
      <c r="H74" s="37"/>
      <c r="I74" s="37"/>
      <c r="J74" s="37"/>
      <c r="K74" s="38"/>
    </row>
    <row r="75" spans="2:11" ht="15.75">
      <c r="B75" s="36"/>
      <c r="C75" s="37"/>
      <c r="D75" s="37"/>
      <c r="E75" s="37"/>
      <c r="F75" s="37"/>
      <c r="G75" s="69" t="s">
        <v>100</v>
      </c>
      <c r="H75" s="34"/>
      <c r="I75" s="35"/>
      <c r="J75" s="37"/>
      <c r="K75" s="38"/>
    </row>
    <row r="76" spans="2:11" ht="15" thickBot="1">
      <c r="B76" s="36"/>
      <c r="C76" s="37"/>
      <c r="D76" s="37"/>
      <c r="E76" s="37"/>
      <c r="F76" s="37"/>
      <c r="G76" s="78" t="s">
        <v>75</v>
      </c>
      <c r="H76" s="77"/>
      <c r="I76" s="44"/>
      <c r="J76" s="37"/>
      <c r="K76" s="38"/>
    </row>
    <row r="77" spans="2:11" ht="10.5" customHeight="1" thickBot="1">
      <c r="B77" s="76"/>
      <c r="C77" s="77"/>
      <c r="D77" s="77"/>
      <c r="E77" s="77"/>
      <c r="F77" s="77"/>
      <c r="G77" s="77"/>
      <c r="H77" s="77"/>
      <c r="I77" s="77"/>
      <c r="J77" s="77"/>
      <c r="K77" s="44"/>
    </row>
    <row r="78" spans="2:11" ht="14.25"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2:11" ht="14.25">
      <c r="B79" s="47"/>
      <c r="C79" s="47"/>
      <c r="D79" s="47"/>
      <c r="E79" s="47"/>
      <c r="F79" s="47"/>
      <c r="G79" s="47"/>
      <c r="H79" s="47"/>
      <c r="I79" s="47"/>
      <c r="J79" s="47"/>
      <c r="K79" s="47"/>
    </row>
  </sheetData>
  <sheetProtection sheet="1"/>
  <conditionalFormatting sqref="D5:D11">
    <cfRule type="top10" priority="13" dxfId="0" stopIfTrue="1" rank="1"/>
  </conditionalFormatting>
  <conditionalFormatting sqref="H5:H11">
    <cfRule type="top10" priority="12" dxfId="0" stopIfTrue="1" rank="1"/>
  </conditionalFormatting>
  <conditionalFormatting sqref="D16:D21">
    <cfRule type="top10" priority="11" dxfId="0" stopIfTrue="1" rank="1"/>
  </conditionalFormatting>
  <conditionalFormatting sqref="H16:H21">
    <cfRule type="top10" priority="10" dxfId="0" stopIfTrue="1" rank="1"/>
  </conditionalFormatting>
  <conditionalFormatting sqref="D26:D29">
    <cfRule type="top10" priority="9" dxfId="0" stopIfTrue="1" rank="1"/>
  </conditionalFormatting>
  <conditionalFormatting sqref="H26:H29">
    <cfRule type="top10" priority="8" dxfId="0" stopIfTrue="1" rank="1"/>
  </conditionalFormatting>
  <conditionalFormatting sqref="D34:D39">
    <cfRule type="top10" priority="7" dxfId="0" stopIfTrue="1" rank="1"/>
  </conditionalFormatting>
  <conditionalFormatting sqref="H34:H39">
    <cfRule type="top10" priority="6" dxfId="0" stopIfTrue="1" rank="1"/>
  </conditionalFormatting>
  <conditionalFormatting sqref="D44:D49">
    <cfRule type="top10" priority="5" dxfId="0" stopIfTrue="1" rank="1"/>
  </conditionalFormatting>
  <conditionalFormatting sqref="H44:H49">
    <cfRule type="top10" priority="4" dxfId="0" stopIfTrue="1" rank="1"/>
  </conditionalFormatting>
  <conditionalFormatting sqref="D54:D59">
    <cfRule type="top10" priority="3" dxfId="0" stopIfTrue="1" rank="1"/>
  </conditionalFormatting>
  <conditionalFormatting sqref="H54:H59">
    <cfRule type="top10" priority="2" dxfId="0" stopIfTrue="1" rank="3"/>
  </conditionalFormatting>
  <conditionalFormatting sqref="D64:D69">
    <cfRule type="top10" priority="1" dxfId="0" stopIfTrue="1" rank="1"/>
  </conditionalFormatting>
  <printOptions/>
  <pageMargins left="0.7" right="0.7" top="0.5" bottom="0.5" header="0.3" footer="0.3"/>
  <pageSetup horizontalDpi="600" verticalDpi="600" orientation="portrait" paperSize="1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2.7109375" style="5" customWidth="1"/>
    <col min="2" max="2" width="1.1484375" style="5" customWidth="1"/>
    <col min="3" max="3" width="27.8515625" style="5" customWidth="1"/>
    <col min="4" max="4" width="10.421875" style="5" customWidth="1"/>
    <col min="5" max="5" width="10.57421875" style="5" customWidth="1"/>
    <col min="6" max="6" width="1.421875" style="5" customWidth="1"/>
    <col min="7" max="7" width="27.8515625" style="5" customWidth="1"/>
    <col min="8" max="8" width="11.28125" style="5" customWidth="1"/>
    <col min="9" max="9" width="10.28125" style="5" customWidth="1"/>
    <col min="10" max="10" width="1.28515625" style="5" customWidth="1"/>
    <col min="11" max="16384" width="9.140625" style="5" customWidth="1"/>
  </cols>
  <sheetData>
    <row r="1" spans="2:10" s="1" customFormat="1" ht="15.75">
      <c r="B1" s="505"/>
      <c r="C1" s="506" t="s">
        <v>28</v>
      </c>
      <c r="D1" s="507"/>
      <c r="E1" s="507"/>
      <c r="F1" s="507"/>
      <c r="G1" s="506" t="s">
        <v>192</v>
      </c>
      <c r="H1" s="507"/>
      <c r="I1" s="507"/>
      <c r="J1" s="510"/>
    </row>
    <row r="2" spans="2:10" s="1" customFormat="1" ht="16.5" thickBot="1">
      <c r="B2" s="178"/>
      <c r="C2" s="508" t="s">
        <v>41</v>
      </c>
      <c r="D2" s="179"/>
      <c r="E2" s="179"/>
      <c r="F2" s="179"/>
      <c r="G2" s="509"/>
      <c r="H2" s="179"/>
      <c r="I2" s="179"/>
      <c r="J2" s="180"/>
    </row>
    <row r="3" spans="2:11" s="1" customFormat="1" ht="9" customHeight="1">
      <c r="B3" s="28"/>
      <c r="C3" s="65"/>
      <c r="D3" s="27"/>
      <c r="E3" s="27"/>
      <c r="F3" s="27"/>
      <c r="G3" s="48"/>
      <c r="H3" s="27"/>
      <c r="I3" s="27"/>
      <c r="J3" s="26"/>
      <c r="K3" s="3"/>
    </row>
    <row r="4" spans="2:10" s="1" customFormat="1" ht="12.75" customHeight="1">
      <c r="B4" s="28"/>
      <c r="C4" s="162" t="s">
        <v>101</v>
      </c>
      <c r="D4" s="25"/>
      <c r="E4" s="25"/>
      <c r="F4" s="25"/>
      <c r="G4" s="162"/>
      <c r="H4" s="25"/>
      <c r="I4" s="25"/>
      <c r="J4" s="26"/>
    </row>
    <row r="5" spans="2:10" s="1" customFormat="1" ht="6" customHeight="1" thickBot="1">
      <c r="B5" s="28"/>
      <c r="C5" s="50"/>
      <c r="D5" s="9"/>
      <c r="E5" s="9"/>
      <c r="F5" s="25"/>
      <c r="G5" s="50"/>
      <c r="H5" s="25"/>
      <c r="I5" s="25"/>
      <c r="J5" s="26"/>
    </row>
    <row r="6" spans="2:10" s="1" customFormat="1" ht="13.5">
      <c r="B6" s="28"/>
      <c r="C6" s="7" t="s">
        <v>8</v>
      </c>
      <c r="D6" s="55"/>
      <c r="E6" s="56"/>
      <c r="F6" s="8"/>
      <c r="G6" s="10" t="s">
        <v>14</v>
      </c>
      <c r="H6" s="63"/>
      <c r="I6" s="64"/>
      <c r="J6" s="26"/>
    </row>
    <row r="7" spans="2:10" s="1" customFormat="1" ht="13.5">
      <c r="B7" s="28"/>
      <c r="C7" s="2" t="s">
        <v>33</v>
      </c>
      <c r="D7" s="2">
        <v>31</v>
      </c>
      <c r="E7" s="58">
        <f>D7/D15</f>
        <v>0.12062256809338522</v>
      </c>
      <c r="F7" s="8"/>
      <c r="G7" s="2" t="s">
        <v>34</v>
      </c>
      <c r="H7" s="182">
        <v>0</v>
      </c>
      <c r="I7" s="58">
        <f>H7/H15</f>
        <v>0</v>
      </c>
      <c r="J7" s="26"/>
    </row>
    <row r="8" spans="2:10" s="1" customFormat="1" ht="13.5">
      <c r="B8" s="28"/>
      <c r="C8" s="181" t="s">
        <v>29</v>
      </c>
      <c r="D8" s="2">
        <v>44</v>
      </c>
      <c r="E8" s="58">
        <f>D8/D15</f>
        <v>0.17120622568093385</v>
      </c>
      <c r="F8" s="8"/>
      <c r="G8" s="181" t="s">
        <v>34</v>
      </c>
      <c r="H8" s="2">
        <v>0</v>
      </c>
      <c r="I8" s="58">
        <f>H8/H15</f>
        <v>0</v>
      </c>
      <c r="J8" s="26"/>
    </row>
    <row r="9" spans="2:10" s="1" customFormat="1" ht="13.5">
      <c r="B9" s="28"/>
      <c r="C9" s="2" t="s">
        <v>30</v>
      </c>
      <c r="D9" s="2">
        <v>4</v>
      </c>
      <c r="E9" s="58">
        <f>D9/D15</f>
        <v>0.01556420233463035</v>
      </c>
      <c r="F9" s="8"/>
      <c r="G9" s="2" t="s">
        <v>34</v>
      </c>
      <c r="H9" s="2">
        <v>0</v>
      </c>
      <c r="I9" s="58">
        <f>H9/H15</f>
        <v>0</v>
      </c>
      <c r="J9" s="26"/>
    </row>
    <row r="10" spans="2:10" s="1" customFormat="1" ht="13.5">
      <c r="B10" s="28"/>
      <c r="C10" s="2" t="s">
        <v>31</v>
      </c>
      <c r="D10" s="2">
        <v>84</v>
      </c>
      <c r="E10" s="58">
        <f>D10/D15</f>
        <v>0.32684824902723736</v>
      </c>
      <c r="F10" s="8"/>
      <c r="G10" s="2" t="s">
        <v>34</v>
      </c>
      <c r="H10" s="2">
        <v>0</v>
      </c>
      <c r="I10" s="58">
        <f>H10/H15</f>
        <v>0</v>
      </c>
      <c r="J10" s="26"/>
    </row>
    <row r="11" spans="2:10" s="1" customFormat="1" ht="13.5">
      <c r="B11" s="28"/>
      <c r="C11" s="181" t="s">
        <v>32</v>
      </c>
      <c r="D11" s="2">
        <v>90</v>
      </c>
      <c r="E11" s="58">
        <f>D11/D15</f>
        <v>0.35019455252918286</v>
      </c>
      <c r="F11" s="8"/>
      <c r="G11" s="2" t="s">
        <v>34</v>
      </c>
      <c r="H11" s="2">
        <v>0</v>
      </c>
      <c r="I11" s="58">
        <f>H11/H15</f>
        <v>0</v>
      </c>
      <c r="J11" s="26"/>
    </row>
    <row r="12" spans="2:10" s="1" customFormat="1" ht="13.5">
      <c r="B12" s="28"/>
      <c r="C12" s="2" t="s">
        <v>39</v>
      </c>
      <c r="D12" s="2">
        <v>0</v>
      </c>
      <c r="E12" s="58">
        <f>D12/D15</f>
        <v>0</v>
      </c>
      <c r="F12" s="8"/>
      <c r="G12" s="2" t="s">
        <v>34</v>
      </c>
      <c r="H12" s="2">
        <v>0</v>
      </c>
      <c r="I12" s="58">
        <f>H12/H15</f>
        <v>0</v>
      </c>
      <c r="J12" s="26"/>
    </row>
    <row r="13" spans="2:10" s="1" customFormat="1" ht="13.5">
      <c r="B13" s="28"/>
      <c r="C13" s="2" t="s">
        <v>38</v>
      </c>
      <c r="D13" s="2">
        <v>1</v>
      </c>
      <c r="E13" s="58">
        <f>D13/D15</f>
        <v>0.0038910505836575876</v>
      </c>
      <c r="F13" s="8"/>
      <c r="G13" s="2" t="s">
        <v>12</v>
      </c>
      <c r="H13" s="2">
        <v>15</v>
      </c>
      <c r="I13" s="58">
        <f>H13/H15</f>
        <v>0.058365758754863814</v>
      </c>
      <c r="J13" s="26"/>
    </row>
    <row r="14" spans="2:11" s="1" customFormat="1" ht="13.5" customHeight="1">
      <c r="B14" s="28"/>
      <c r="C14" s="59" t="s">
        <v>1</v>
      </c>
      <c r="D14" s="2">
        <v>3</v>
      </c>
      <c r="E14" s="58">
        <f>D14/D15</f>
        <v>0.011673151750972763</v>
      </c>
      <c r="F14" s="8"/>
      <c r="G14" s="59" t="s">
        <v>1</v>
      </c>
      <c r="H14" s="2">
        <v>242</v>
      </c>
      <c r="I14" s="58">
        <f>H14/H15</f>
        <v>0.9416342412451362</v>
      </c>
      <c r="J14" s="26"/>
      <c r="K14" s="3"/>
    </row>
    <row r="15" spans="2:10" s="1" customFormat="1" ht="15" customHeight="1">
      <c r="B15" s="28"/>
      <c r="C15" s="59" t="s">
        <v>2</v>
      </c>
      <c r="D15" s="59">
        <f>SUM(D7:D14)</f>
        <v>257</v>
      </c>
      <c r="E15" s="58">
        <f>D15/D15</f>
        <v>1</v>
      </c>
      <c r="F15" s="8"/>
      <c r="G15" s="59" t="s">
        <v>2</v>
      </c>
      <c r="H15" s="59">
        <f>SUM(H7:H14)</f>
        <v>257</v>
      </c>
      <c r="I15" s="58">
        <f>H15/H15</f>
        <v>1</v>
      </c>
      <c r="J15" s="26"/>
    </row>
    <row r="16" spans="2:10" s="1" customFormat="1" ht="9" customHeight="1" thickBot="1">
      <c r="B16" s="28"/>
      <c r="C16" s="50"/>
      <c r="D16" s="9"/>
      <c r="E16" s="9"/>
      <c r="F16" s="8"/>
      <c r="G16" s="50"/>
      <c r="H16" s="9"/>
      <c r="I16" s="9"/>
      <c r="J16" s="26"/>
    </row>
    <row r="17" spans="2:10" s="1" customFormat="1" ht="13.5">
      <c r="B17" s="28"/>
      <c r="C17" s="10" t="s">
        <v>6</v>
      </c>
      <c r="D17" s="55"/>
      <c r="E17" s="56"/>
      <c r="F17" s="25"/>
      <c r="G17" s="10" t="s">
        <v>19</v>
      </c>
      <c r="H17" s="55"/>
      <c r="I17" s="56"/>
      <c r="J17" s="26"/>
    </row>
    <row r="18" spans="2:10" s="1" customFormat="1" ht="13.5">
      <c r="B18" s="28"/>
      <c r="C18" s="59" t="s">
        <v>21</v>
      </c>
      <c r="D18" s="2">
        <v>44</v>
      </c>
      <c r="E18" s="58">
        <f>D18/D35</f>
        <v>0.17120622568093385</v>
      </c>
      <c r="F18" s="25"/>
      <c r="G18" s="59" t="s">
        <v>63</v>
      </c>
      <c r="H18" s="2">
        <v>96</v>
      </c>
      <c r="I18" s="58">
        <f>H18/H35</f>
        <v>0.08473080317740513</v>
      </c>
      <c r="J18" s="26"/>
    </row>
    <row r="19" spans="2:10" s="1" customFormat="1" ht="13.5">
      <c r="B19" s="28"/>
      <c r="C19" s="59" t="s">
        <v>36</v>
      </c>
      <c r="D19" s="2">
        <v>6</v>
      </c>
      <c r="E19" s="58">
        <f>D19/D35</f>
        <v>0.023346303501945526</v>
      </c>
      <c r="F19" s="25"/>
      <c r="G19" s="59" t="s">
        <v>64</v>
      </c>
      <c r="H19" s="2">
        <v>125</v>
      </c>
      <c r="I19" s="58">
        <f>H19/H35</f>
        <v>0.11032656663724624</v>
      </c>
      <c r="J19" s="26"/>
    </row>
    <row r="20" spans="2:10" s="1" customFormat="1" ht="13.5">
      <c r="B20" s="28"/>
      <c r="C20" s="59" t="s">
        <v>37</v>
      </c>
      <c r="D20" s="2">
        <v>197</v>
      </c>
      <c r="E20" s="58">
        <f>D20/D35</f>
        <v>0.7665369649805448</v>
      </c>
      <c r="F20" s="25"/>
      <c r="G20" s="59" t="s">
        <v>65</v>
      </c>
      <c r="H20" s="2">
        <v>109</v>
      </c>
      <c r="I20" s="58">
        <f>H20/H35</f>
        <v>0.09620476610767872</v>
      </c>
      <c r="J20" s="26"/>
    </row>
    <row r="21" spans="2:10" s="1" customFormat="1" ht="13.5">
      <c r="B21" s="28"/>
      <c r="C21" s="59" t="s">
        <v>22</v>
      </c>
      <c r="D21" s="2">
        <v>2</v>
      </c>
      <c r="E21" s="58">
        <f>D21/D35</f>
        <v>0.007782101167315175</v>
      </c>
      <c r="F21" s="25"/>
      <c r="G21" s="59" t="s">
        <v>66</v>
      </c>
      <c r="H21" s="2">
        <v>139</v>
      </c>
      <c r="I21" s="58">
        <f>H21/H35</f>
        <v>0.12268314210061783</v>
      </c>
      <c r="J21" s="26"/>
    </row>
    <row r="22" spans="2:10" s="1" customFormat="1" ht="13.5">
      <c r="B22" s="28"/>
      <c r="C22" s="59" t="s">
        <v>35</v>
      </c>
      <c r="D22" s="2">
        <v>4</v>
      </c>
      <c r="E22" s="58">
        <f>D22/D35</f>
        <v>0.01556420233463035</v>
      </c>
      <c r="F22" s="25"/>
      <c r="G22" s="59" t="s">
        <v>67</v>
      </c>
      <c r="H22" s="2">
        <v>102</v>
      </c>
      <c r="I22" s="58">
        <f>H22/H35</f>
        <v>0.09002647837599294</v>
      </c>
      <c r="J22" s="26"/>
    </row>
    <row r="23" spans="2:10" s="1" customFormat="1" ht="13.5">
      <c r="B23" s="28"/>
      <c r="C23" s="2" t="s">
        <v>39</v>
      </c>
      <c r="D23" s="2">
        <v>0</v>
      </c>
      <c r="E23" s="58">
        <f>D23/D35</f>
        <v>0</v>
      </c>
      <c r="F23" s="25"/>
      <c r="G23" s="59" t="s">
        <v>68</v>
      </c>
      <c r="H23" s="2">
        <v>109</v>
      </c>
      <c r="I23" s="58">
        <f>H23/H35</f>
        <v>0.09620476610767872</v>
      </c>
      <c r="J23" s="26"/>
    </row>
    <row r="24" spans="2:10" s="1" customFormat="1" ht="13.5">
      <c r="B24" s="28"/>
      <c r="C24" s="2" t="s">
        <v>34</v>
      </c>
      <c r="D24" s="2">
        <v>0</v>
      </c>
      <c r="E24" s="58">
        <f>D24/D35</f>
        <v>0</v>
      </c>
      <c r="F24" s="25"/>
      <c r="G24" s="59" t="s">
        <v>69</v>
      </c>
      <c r="H24" s="2">
        <v>80</v>
      </c>
      <c r="I24" s="58">
        <f>H24/H35</f>
        <v>0.0706090026478376</v>
      </c>
      <c r="J24" s="26"/>
    </row>
    <row r="25" spans="2:10" s="1" customFormat="1" ht="13.5">
      <c r="B25" s="28"/>
      <c r="C25" s="2" t="s">
        <v>34</v>
      </c>
      <c r="D25" s="2">
        <v>0</v>
      </c>
      <c r="E25" s="58">
        <f>D25/D35</f>
        <v>0</v>
      </c>
      <c r="F25" s="25"/>
      <c r="G25" s="59" t="s">
        <v>25</v>
      </c>
      <c r="H25" s="2">
        <v>98</v>
      </c>
      <c r="I25" s="58">
        <f>H25/H35</f>
        <v>0.08649602824360106</v>
      </c>
      <c r="J25" s="26"/>
    </row>
    <row r="26" spans="2:10" s="1" customFormat="1" ht="13.5">
      <c r="B26" s="28"/>
      <c r="C26" s="2" t="s">
        <v>39</v>
      </c>
      <c r="D26" s="2">
        <v>0</v>
      </c>
      <c r="E26" s="58">
        <f>D26/D35</f>
        <v>0</v>
      </c>
      <c r="F26" s="25"/>
      <c r="G26" s="59" t="s">
        <v>26</v>
      </c>
      <c r="H26" s="2">
        <v>99</v>
      </c>
      <c r="I26" s="58">
        <f>H26/H35</f>
        <v>0.08737864077669903</v>
      </c>
      <c r="J26" s="26"/>
    </row>
    <row r="27" spans="2:10" s="1" customFormat="1" ht="13.5">
      <c r="B27" s="28"/>
      <c r="C27" s="2" t="s">
        <v>39</v>
      </c>
      <c r="D27" s="2">
        <v>0</v>
      </c>
      <c r="E27" s="58">
        <f>D27/D35</f>
        <v>0</v>
      </c>
      <c r="F27" s="25"/>
      <c r="G27" s="59" t="s">
        <v>70</v>
      </c>
      <c r="H27" s="2">
        <v>95</v>
      </c>
      <c r="I27" s="58">
        <f>H27/H35</f>
        <v>0.08384819064430715</v>
      </c>
      <c r="J27" s="26"/>
    </row>
    <row r="28" spans="2:10" s="1" customFormat="1" ht="13.5">
      <c r="B28" s="28"/>
      <c r="C28" s="2" t="s">
        <v>39</v>
      </c>
      <c r="D28" s="2">
        <v>0</v>
      </c>
      <c r="E28" s="58">
        <f>D28/D35</f>
        <v>0</v>
      </c>
      <c r="F28" s="25"/>
      <c r="G28" s="59" t="s">
        <v>71</v>
      </c>
      <c r="H28" s="2">
        <v>80</v>
      </c>
      <c r="I28" s="58">
        <f>H28/H35</f>
        <v>0.0706090026478376</v>
      </c>
      <c r="J28" s="26"/>
    </row>
    <row r="29" spans="2:10" s="1" customFormat="1" ht="13.5">
      <c r="B29" s="28"/>
      <c r="C29" s="2" t="s">
        <v>39</v>
      </c>
      <c r="D29" s="2">
        <v>0</v>
      </c>
      <c r="E29" s="58">
        <f>D29/D35</f>
        <v>0</v>
      </c>
      <c r="F29" s="25"/>
      <c r="G29" s="2" t="s">
        <v>34</v>
      </c>
      <c r="H29" s="2">
        <v>0</v>
      </c>
      <c r="I29" s="58">
        <f>H29/H35</f>
        <v>0</v>
      </c>
      <c r="J29" s="26"/>
    </row>
    <row r="30" spans="2:10" s="1" customFormat="1" ht="13.5">
      <c r="B30" s="28"/>
      <c r="C30" s="2" t="s">
        <v>39</v>
      </c>
      <c r="D30" s="2">
        <v>0</v>
      </c>
      <c r="E30" s="58">
        <f>D30/D35</f>
        <v>0</v>
      </c>
      <c r="F30" s="25"/>
      <c r="G30" s="2" t="s">
        <v>72</v>
      </c>
      <c r="H30" s="2">
        <v>0</v>
      </c>
      <c r="I30" s="58">
        <f>H30/H35</f>
        <v>0</v>
      </c>
      <c r="J30" s="26"/>
    </row>
    <row r="31" spans="2:10" s="1" customFormat="1" ht="13.5">
      <c r="B31" s="28"/>
      <c r="C31" s="2" t="s">
        <v>39</v>
      </c>
      <c r="D31" s="2">
        <v>0</v>
      </c>
      <c r="E31" s="58">
        <f>D31/D35</f>
        <v>0</v>
      </c>
      <c r="F31" s="25"/>
      <c r="G31" s="2" t="s">
        <v>34</v>
      </c>
      <c r="H31" s="2">
        <v>0</v>
      </c>
      <c r="I31" s="58">
        <f>H31/H35</f>
        <v>0</v>
      </c>
      <c r="J31" s="26"/>
    </row>
    <row r="32" spans="2:10" s="1" customFormat="1" ht="13.5">
      <c r="B32" s="28"/>
      <c r="C32" s="2" t="s">
        <v>40</v>
      </c>
      <c r="D32" s="2">
        <v>0</v>
      </c>
      <c r="E32" s="58">
        <f>D32/D35</f>
        <v>0</v>
      </c>
      <c r="F32" s="25"/>
      <c r="G32" s="2" t="s">
        <v>73</v>
      </c>
      <c r="H32" s="2">
        <v>0</v>
      </c>
      <c r="I32" s="58">
        <f>H32/H35</f>
        <v>0</v>
      </c>
      <c r="J32" s="26"/>
    </row>
    <row r="33" spans="2:10" s="1" customFormat="1" ht="13.5" customHeight="1">
      <c r="B33" s="28"/>
      <c r="C33" s="2" t="s">
        <v>3</v>
      </c>
      <c r="D33" s="2">
        <v>0</v>
      </c>
      <c r="E33" s="58">
        <f>D33/D35</f>
        <v>0</v>
      </c>
      <c r="F33" s="25"/>
      <c r="G33" s="2" t="s">
        <v>3</v>
      </c>
      <c r="H33" s="2">
        <v>1</v>
      </c>
      <c r="I33" s="58">
        <f>H33/H35</f>
        <v>0.00088261253309797</v>
      </c>
      <c r="J33" s="26"/>
    </row>
    <row r="34" spans="2:10" s="1" customFormat="1" ht="17.25" customHeight="1">
      <c r="B34" s="28"/>
      <c r="C34" s="59" t="s">
        <v>1</v>
      </c>
      <c r="D34" s="2">
        <v>4</v>
      </c>
      <c r="E34" s="58">
        <f>D34/D35</f>
        <v>0.01556420233463035</v>
      </c>
      <c r="F34" s="25"/>
      <c r="G34" s="59" t="s">
        <v>1</v>
      </c>
      <c r="H34" s="2">
        <v>1180</v>
      </c>
      <c r="I34" s="58">
        <f>H34/H35</f>
        <v>1.0414827890556047</v>
      </c>
      <c r="J34" s="26"/>
    </row>
    <row r="35" spans="2:10" s="1" customFormat="1" ht="18" customHeight="1">
      <c r="B35" s="28"/>
      <c r="C35" s="59" t="s">
        <v>2</v>
      </c>
      <c r="D35" s="59">
        <f>SUM(D18:D34)</f>
        <v>257</v>
      </c>
      <c r="E35" s="58">
        <f>D35/D35</f>
        <v>1</v>
      </c>
      <c r="F35" s="25"/>
      <c r="G35" s="59" t="s">
        <v>2</v>
      </c>
      <c r="H35" s="59">
        <f>SUM(H18:H33)</f>
        <v>1133</v>
      </c>
      <c r="I35" s="58">
        <f>H35/H35</f>
        <v>1</v>
      </c>
      <c r="J35" s="26"/>
    </row>
    <row r="36" spans="2:10" s="1" customFormat="1" ht="8.25" customHeight="1" thickBot="1">
      <c r="B36" s="28"/>
      <c r="C36" s="50"/>
      <c r="D36" s="9"/>
      <c r="E36" s="9"/>
      <c r="F36" s="8"/>
      <c r="G36" s="50"/>
      <c r="H36" s="9"/>
      <c r="I36" s="25"/>
      <c r="J36" s="26"/>
    </row>
    <row r="37" spans="2:10" s="1" customFormat="1" ht="13.5">
      <c r="B37" s="28"/>
      <c r="C37" s="10" t="s">
        <v>9</v>
      </c>
      <c r="D37" s="55"/>
      <c r="E37" s="56"/>
      <c r="F37" s="25"/>
      <c r="G37" s="7" t="s">
        <v>15</v>
      </c>
      <c r="H37" s="55"/>
      <c r="I37" s="64"/>
      <c r="J37" s="26"/>
    </row>
    <row r="38" spans="2:10" s="1" customFormat="1" ht="13.5">
      <c r="B38" s="28"/>
      <c r="C38" s="59" t="s">
        <v>42</v>
      </c>
      <c r="D38" s="2">
        <v>16</v>
      </c>
      <c r="E38" s="58">
        <f>D38/D45</f>
        <v>0.0622568093385214</v>
      </c>
      <c r="F38" s="25"/>
      <c r="G38" s="2" t="s">
        <v>39</v>
      </c>
      <c r="H38" s="2">
        <v>0</v>
      </c>
      <c r="I38" s="58">
        <f>H38/H45</f>
        <v>0</v>
      </c>
      <c r="J38" s="26"/>
    </row>
    <row r="39" spans="2:10" s="1" customFormat="1" ht="13.5">
      <c r="B39" s="28"/>
      <c r="C39" s="59" t="s">
        <v>43</v>
      </c>
      <c r="D39" s="2">
        <v>4</v>
      </c>
      <c r="E39" s="58">
        <f>D39/D45</f>
        <v>0.01556420233463035</v>
      </c>
      <c r="F39" s="25"/>
      <c r="G39" s="2" t="s">
        <v>34</v>
      </c>
      <c r="H39" s="2">
        <v>0</v>
      </c>
      <c r="I39" s="58">
        <f>H39/H45</f>
        <v>0</v>
      </c>
      <c r="J39" s="26"/>
    </row>
    <row r="40" spans="2:10" s="1" customFormat="1" ht="13.5">
      <c r="B40" s="28"/>
      <c r="C40" s="59" t="s">
        <v>44</v>
      </c>
      <c r="D40" s="2">
        <v>120</v>
      </c>
      <c r="E40" s="58">
        <f>D40/D45</f>
        <v>0.4669260700389105</v>
      </c>
      <c r="F40" s="25"/>
      <c r="G40" s="2" t="s">
        <v>0</v>
      </c>
      <c r="H40" s="2">
        <v>0</v>
      </c>
      <c r="I40" s="58">
        <f>H40/H45</f>
        <v>0</v>
      </c>
      <c r="J40" s="26"/>
    </row>
    <row r="41" spans="2:10" s="1" customFormat="1" ht="13.5">
      <c r="B41" s="28"/>
      <c r="C41" s="59" t="s">
        <v>45</v>
      </c>
      <c r="D41" s="2">
        <v>4</v>
      </c>
      <c r="E41" s="58">
        <f>D41/D45</f>
        <v>0.01556420233463035</v>
      </c>
      <c r="F41" s="25"/>
      <c r="G41" s="2" t="s">
        <v>0</v>
      </c>
      <c r="H41" s="2">
        <v>0</v>
      </c>
      <c r="I41" s="58">
        <f>H41/H45</f>
        <v>0</v>
      </c>
      <c r="J41" s="26"/>
    </row>
    <row r="42" spans="2:10" s="1" customFormat="1" ht="13.5">
      <c r="B42" s="28"/>
      <c r="C42" s="59" t="s">
        <v>46</v>
      </c>
      <c r="D42" s="2">
        <v>99</v>
      </c>
      <c r="E42" s="58">
        <f>D42/D45</f>
        <v>0.3852140077821012</v>
      </c>
      <c r="F42" s="25"/>
      <c r="G42" s="2" t="s">
        <v>0</v>
      </c>
      <c r="H42" s="2">
        <v>0</v>
      </c>
      <c r="I42" s="58">
        <f>H42/H45</f>
        <v>0</v>
      </c>
      <c r="J42" s="26"/>
    </row>
    <row r="43" spans="2:10" s="1" customFormat="1" ht="13.5">
      <c r="B43" s="28"/>
      <c r="C43" s="2" t="s">
        <v>4</v>
      </c>
      <c r="D43" s="2">
        <v>1</v>
      </c>
      <c r="E43" s="58">
        <f>D43/D45</f>
        <v>0.0038910505836575876</v>
      </c>
      <c r="F43" s="25"/>
      <c r="G43" s="2" t="s">
        <v>3</v>
      </c>
      <c r="H43" s="2">
        <v>13</v>
      </c>
      <c r="I43" s="58">
        <f>H43/H45</f>
        <v>0.05058365758754864</v>
      </c>
      <c r="J43" s="26"/>
    </row>
    <row r="44" spans="2:10" s="1" customFormat="1" ht="15" customHeight="1">
      <c r="B44" s="28"/>
      <c r="C44" s="59" t="s">
        <v>1</v>
      </c>
      <c r="D44" s="2">
        <v>13</v>
      </c>
      <c r="E44" s="58">
        <f>D44/D45</f>
        <v>0.05058365758754864</v>
      </c>
      <c r="F44" s="25"/>
      <c r="G44" s="59" t="s">
        <v>1</v>
      </c>
      <c r="H44" s="2">
        <v>244</v>
      </c>
      <c r="I44" s="58">
        <f>H44/H45</f>
        <v>0.9494163424124513</v>
      </c>
      <c r="J44" s="26"/>
    </row>
    <row r="45" spans="2:10" s="1" customFormat="1" ht="18" customHeight="1">
      <c r="B45" s="28"/>
      <c r="C45" s="59" t="s">
        <v>2</v>
      </c>
      <c r="D45" s="59">
        <f>SUM(D38:D44)</f>
        <v>257</v>
      </c>
      <c r="E45" s="58">
        <f>D45/D45</f>
        <v>1</v>
      </c>
      <c r="F45" s="25"/>
      <c r="G45" s="59" t="s">
        <v>2</v>
      </c>
      <c r="H45" s="59">
        <f>SUM(H38:H44)</f>
        <v>257</v>
      </c>
      <c r="I45" s="58">
        <f>H45/H45</f>
        <v>1</v>
      </c>
      <c r="J45" s="26"/>
    </row>
    <row r="46" spans="1:10" ht="9" customHeight="1" thickBot="1">
      <c r="A46" s="1"/>
      <c r="B46" s="28"/>
      <c r="C46" s="50"/>
      <c r="D46" s="9"/>
      <c r="E46" s="9"/>
      <c r="F46" s="25"/>
      <c r="G46" s="50"/>
      <c r="H46" s="25"/>
      <c r="I46" s="25"/>
      <c r="J46" s="26"/>
    </row>
    <row r="47" spans="1:10" ht="13.5">
      <c r="A47" s="1"/>
      <c r="B47" s="28"/>
      <c r="C47" s="7" t="s">
        <v>11</v>
      </c>
      <c r="D47" s="55"/>
      <c r="E47" s="56"/>
      <c r="F47" s="8"/>
      <c r="G47" s="10" t="s">
        <v>20</v>
      </c>
      <c r="H47" s="63"/>
      <c r="I47" s="64"/>
      <c r="J47" s="26"/>
    </row>
    <row r="48" spans="1:10" ht="13.5">
      <c r="A48" s="1"/>
      <c r="B48" s="28"/>
      <c r="C48" s="59" t="s">
        <v>23</v>
      </c>
      <c r="D48" s="2">
        <v>181</v>
      </c>
      <c r="E48" s="58">
        <f>D48/D55</f>
        <v>0.7042801556420234</v>
      </c>
      <c r="F48" s="8"/>
      <c r="G48" s="59" t="s">
        <v>7</v>
      </c>
      <c r="H48" s="182">
        <v>0</v>
      </c>
      <c r="I48" s="58">
        <f>H48/H55</f>
        <v>0</v>
      </c>
      <c r="J48" s="26"/>
    </row>
    <row r="49" spans="1:10" ht="13.5">
      <c r="A49" s="1"/>
      <c r="B49" s="28"/>
      <c r="C49" s="2" t="s">
        <v>39</v>
      </c>
      <c r="D49" s="2">
        <v>0</v>
      </c>
      <c r="E49" s="58">
        <f>D49/D55</f>
        <v>0</v>
      </c>
      <c r="F49" s="8"/>
      <c r="G49" s="181" t="s">
        <v>7</v>
      </c>
      <c r="H49" s="2">
        <v>0</v>
      </c>
      <c r="I49" s="58">
        <f>H49/H55</f>
        <v>0</v>
      </c>
      <c r="J49" s="26"/>
    </row>
    <row r="50" spans="1:10" ht="13.5">
      <c r="A50" s="1"/>
      <c r="B50" s="28"/>
      <c r="C50" s="181" t="s">
        <v>7</v>
      </c>
      <c r="D50" s="2">
        <v>0</v>
      </c>
      <c r="E50" s="58">
        <f>D50/D55</f>
        <v>0</v>
      </c>
      <c r="F50" s="8"/>
      <c r="G50" s="2" t="s">
        <v>7</v>
      </c>
      <c r="H50" s="2">
        <v>0</v>
      </c>
      <c r="I50" s="58">
        <f>H50/H55</f>
        <v>0</v>
      </c>
      <c r="J50" s="26"/>
    </row>
    <row r="51" spans="1:10" ht="13.5">
      <c r="A51" s="1"/>
      <c r="B51" s="28"/>
      <c r="C51" s="2" t="s">
        <v>5</v>
      </c>
      <c r="D51" s="2">
        <v>0</v>
      </c>
      <c r="E51" s="58">
        <f>D51/D55</f>
        <v>0</v>
      </c>
      <c r="F51" s="8"/>
      <c r="G51" s="2" t="s">
        <v>7</v>
      </c>
      <c r="H51" s="2">
        <v>0</v>
      </c>
      <c r="I51" s="58">
        <f>H51/H55</f>
        <v>0</v>
      </c>
      <c r="J51" s="26"/>
    </row>
    <row r="52" spans="1:10" ht="13.5">
      <c r="A52" s="1"/>
      <c r="B52" s="28"/>
      <c r="C52" s="2" t="s">
        <v>5</v>
      </c>
      <c r="D52" s="2">
        <v>0</v>
      </c>
      <c r="E52" s="58">
        <f>D52/D55</f>
        <v>0</v>
      </c>
      <c r="F52" s="8"/>
      <c r="G52" s="2" t="s">
        <v>7</v>
      </c>
      <c r="H52" s="2">
        <v>0</v>
      </c>
      <c r="I52" s="58">
        <f>H52/H55</f>
        <v>0</v>
      </c>
      <c r="J52" s="26"/>
    </row>
    <row r="53" spans="1:10" ht="13.5">
      <c r="A53" s="1"/>
      <c r="B53" s="28"/>
      <c r="C53" s="2" t="s">
        <v>13</v>
      </c>
      <c r="D53" s="2">
        <v>1</v>
      </c>
      <c r="E53" s="58">
        <f>D53/D55</f>
        <v>0.0038910505836575876</v>
      </c>
      <c r="F53" s="8"/>
      <c r="G53" s="2" t="s">
        <v>12</v>
      </c>
      <c r="H53" s="2">
        <v>8</v>
      </c>
      <c r="I53" s="58">
        <f>H53/H55</f>
        <v>0.0311284046692607</v>
      </c>
      <c r="J53" s="26"/>
    </row>
    <row r="54" spans="1:10" ht="13.5">
      <c r="A54" s="1"/>
      <c r="B54" s="28"/>
      <c r="C54" s="59" t="s">
        <v>1</v>
      </c>
      <c r="D54" s="2">
        <v>75</v>
      </c>
      <c r="E54" s="58">
        <f>D54/D55</f>
        <v>0.2918287937743191</v>
      </c>
      <c r="F54" s="8"/>
      <c r="G54" s="59" t="s">
        <v>1</v>
      </c>
      <c r="H54" s="2">
        <v>249</v>
      </c>
      <c r="I54" s="58">
        <f>H54/H55</f>
        <v>0.9688715953307393</v>
      </c>
      <c r="J54" s="26"/>
    </row>
    <row r="55" spans="1:10" ht="13.5">
      <c r="A55" s="1"/>
      <c r="B55" s="28"/>
      <c r="C55" s="59" t="s">
        <v>2</v>
      </c>
      <c r="D55" s="59">
        <f>SUM(D48:D54)</f>
        <v>257</v>
      </c>
      <c r="E55" s="58">
        <f>D55/D55</f>
        <v>1</v>
      </c>
      <c r="F55" s="8"/>
      <c r="G55" s="59" t="s">
        <v>2</v>
      </c>
      <c r="H55" s="59">
        <f>SUM(H48:H54)</f>
        <v>257</v>
      </c>
      <c r="I55" s="58">
        <f>H55/H55</f>
        <v>1</v>
      </c>
      <c r="J55" s="26"/>
    </row>
    <row r="56" spans="1:10" ht="7.5" customHeight="1" thickBot="1">
      <c r="A56" s="1"/>
      <c r="B56" s="28"/>
      <c r="C56" s="54"/>
      <c r="D56" s="9"/>
      <c r="E56" s="9"/>
      <c r="F56" s="8"/>
      <c r="G56" s="54"/>
      <c r="H56" s="9"/>
      <c r="I56" s="9"/>
      <c r="J56" s="26"/>
    </row>
    <row r="57" spans="1:10" ht="13.5">
      <c r="A57" s="1"/>
      <c r="B57" s="28"/>
      <c r="C57" s="7" t="s">
        <v>10</v>
      </c>
      <c r="D57" s="55"/>
      <c r="E57" s="64"/>
      <c r="F57" s="25"/>
      <c r="G57" s="7" t="s">
        <v>16</v>
      </c>
      <c r="H57" s="55"/>
      <c r="I57" s="64"/>
      <c r="J57" s="26"/>
    </row>
    <row r="58" spans="1:10" ht="13.5">
      <c r="A58" s="1"/>
      <c r="B58" s="28"/>
      <c r="C58" s="59" t="s">
        <v>58</v>
      </c>
      <c r="D58" s="2">
        <v>214</v>
      </c>
      <c r="E58" s="58">
        <f>D58/D65</f>
        <v>0.8326848249027238</v>
      </c>
      <c r="F58" s="25"/>
      <c r="G58" s="59" t="s">
        <v>7</v>
      </c>
      <c r="H58" s="2">
        <v>0</v>
      </c>
      <c r="I58" s="58">
        <f>H58/H65</f>
        <v>0</v>
      </c>
      <c r="J58" s="26"/>
    </row>
    <row r="59" spans="1:10" ht="13.5">
      <c r="A59" s="1"/>
      <c r="B59" s="28"/>
      <c r="C59" s="2" t="s">
        <v>7</v>
      </c>
      <c r="D59" s="2">
        <v>0</v>
      </c>
      <c r="E59" s="58">
        <f>D59/D65</f>
        <v>0</v>
      </c>
      <c r="F59" s="25"/>
      <c r="G59" s="2" t="s">
        <v>7</v>
      </c>
      <c r="H59" s="2">
        <v>0</v>
      </c>
      <c r="I59" s="58">
        <f>H59/H65</f>
        <v>0</v>
      </c>
      <c r="J59" s="26"/>
    </row>
    <row r="60" spans="1:10" ht="13.5">
      <c r="A60" s="1"/>
      <c r="B60" s="28"/>
      <c r="C60" s="2" t="s">
        <v>7</v>
      </c>
      <c r="D60" s="2">
        <v>0</v>
      </c>
      <c r="E60" s="58">
        <f>D60/D65</f>
        <v>0</v>
      </c>
      <c r="F60" s="25"/>
      <c r="G60" s="2" t="s">
        <v>7</v>
      </c>
      <c r="H60" s="2">
        <v>0</v>
      </c>
      <c r="I60" s="58">
        <f>H60/H65</f>
        <v>0</v>
      </c>
      <c r="J60" s="26"/>
    </row>
    <row r="61" spans="1:10" ht="13.5">
      <c r="A61" s="1"/>
      <c r="B61" s="28"/>
      <c r="C61" s="2" t="s">
        <v>7</v>
      </c>
      <c r="D61" s="2">
        <v>0</v>
      </c>
      <c r="E61" s="58">
        <f>D61/D65</f>
        <v>0</v>
      </c>
      <c r="F61" s="25"/>
      <c r="G61" s="2" t="s">
        <v>7</v>
      </c>
      <c r="H61" s="2">
        <v>0</v>
      </c>
      <c r="I61" s="58">
        <f>H61/H65</f>
        <v>0</v>
      </c>
      <c r="J61" s="26"/>
    </row>
    <row r="62" spans="1:10" ht="13.5">
      <c r="A62" s="1"/>
      <c r="B62" s="28"/>
      <c r="C62" s="2" t="s">
        <v>0</v>
      </c>
      <c r="D62" s="2">
        <v>0</v>
      </c>
      <c r="E62" s="58">
        <f>D62/D65</f>
        <v>0</v>
      </c>
      <c r="F62" s="25"/>
      <c r="G62" s="2" t="s">
        <v>0</v>
      </c>
      <c r="H62" s="2">
        <v>0</v>
      </c>
      <c r="I62" s="58">
        <f>H62/H65</f>
        <v>0</v>
      </c>
      <c r="J62" s="26"/>
    </row>
    <row r="63" spans="1:10" ht="13.5">
      <c r="A63" s="1"/>
      <c r="B63" s="28"/>
      <c r="C63" s="2" t="s">
        <v>3</v>
      </c>
      <c r="D63" s="2">
        <v>5</v>
      </c>
      <c r="E63" s="58">
        <f>D63/D65</f>
        <v>0.019455252918287938</v>
      </c>
      <c r="F63" s="25"/>
      <c r="G63" s="2" t="s">
        <v>3</v>
      </c>
      <c r="H63" s="2">
        <v>5</v>
      </c>
      <c r="I63" s="58">
        <f>H63/H65</f>
        <v>0.019455252918287938</v>
      </c>
      <c r="J63" s="26"/>
    </row>
    <row r="64" spans="1:10" ht="13.5">
      <c r="A64" s="1"/>
      <c r="B64" s="28"/>
      <c r="C64" s="59" t="s">
        <v>1</v>
      </c>
      <c r="D64" s="2">
        <v>38</v>
      </c>
      <c r="E64" s="58">
        <f>D64/D65</f>
        <v>0.14785992217898833</v>
      </c>
      <c r="F64" s="25"/>
      <c r="G64" s="59" t="s">
        <v>1</v>
      </c>
      <c r="H64" s="2">
        <v>252</v>
      </c>
      <c r="I64" s="58">
        <f>H64/H65</f>
        <v>0.980544747081712</v>
      </c>
      <c r="J64" s="26"/>
    </row>
    <row r="65" spans="1:10" ht="13.5">
      <c r="A65" s="1"/>
      <c r="B65" s="28"/>
      <c r="C65" s="59" t="s">
        <v>2</v>
      </c>
      <c r="D65" s="59">
        <f>SUM(D58:D64)</f>
        <v>257</v>
      </c>
      <c r="E65" s="58">
        <f>D65/D65</f>
        <v>1</v>
      </c>
      <c r="F65" s="25"/>
      <c r="G65" s="59" t="s">
        <v>2</v>
      </c>
      <c r="H65" s="59">
        <f>SUM(H58:H64)</f>
        <v>257</v>
      </c>
      <c r="I65" s="58">
        <f>H65/H65</f>
        <v>1</v>
      </c>
      <c r="J65" s="26"/>
    </row>
    <row r="66" spans="1:10" ht="8.25" customHeight="1" thickBot="1">
      <c r="A66" s="1"/>
      <c r="B66" s="28"/>
      <c r="C66" s="54"/>
      <c r="D66" s="9"/>
      <c r="E66" s="9"/>
      <c r="F66" s="8"/>
      <c r="G66" s="54"/>
      <c r="H66" s="9"/>
      <c r="I66" s="25"/>
      <c r="J66" s="26"/>
    </row>
    <row r="67" spans="1:10" ht="13.5">
      <c r="A67" s="1"/>
      <c r="B67" s="28"/>
      <c r="C67" s="70" t="s">
        <v>181</v>
      </c>
      <c r="D67" s="55"/>
      <c r="E67" s="56"/>
      <c r="F67" s="25"/>
      <c r="G67" s="7" t="s">
        <v>17</v>
      </c>
      <c r="H67" s="55"/>
      <c r="I67" s="64"/>
      <c r="J67" s="26"/>
    </row>
    <row r="68" spans="1:10" ht="13.5">
      <c r="A68" s="1"/>
      <c r="B68" s="28"/>
      <c r="C68" s="59" t="s">
        <v>115</v>
      </c>
      <c r="D68" s="2">
        <v>119</v>
      </c>
      <c r="E68" s="58">
        <f>D68/D73</f>
        <v>0.46303501945525294</v>
      </c>
      <c r="F68" s="25"/>
      <c r="G68" s="59" t="s">
        <v>61</v>
      </c>
      <c r="H68" s="2">
        <v>179</v>
      </c>
      <c r="I68" s="58">
        <f>H68/H73</f>
        <v>0.6964980544747081</v>
      </c>
      <c r="J68" s="26"/>
    </row>
    <row r="69" spans="1:10" ht="13.5">
      <c r="A69" s="1"/>
      <c r="B69" s="28"/>
      <c r="C69" s="2" t="s">
        <v>39</v>
      </c>
      <c r="D69" s="2">
        <v>0</v>
      </c>
      <c r="E69" s="58">
        <f>D69/D73</f>
        <v>0</v>
      </c>
      <c r="F69" s="25"/>
      <c r="G69" s="2" t="s">
        <v>7</v>
      </c>
      <c r="H69" s="2">
        <v>0</v>
      </c>
      <c r="I69" s="58">
        <f>H69/H73</f>
        <v>0</v>
      </c>
      <c r="J69" s="26"/>
    </row>
    <row r="70" spans="1:10" ht="13.5">
      <c r="A70" s="1"/>
      <c r="B70" s="28"/>
      <c r="C70" s="2" t="s">
        <v>7</v>
      </c>
      <c r="D70" s="2">
        <v>0</v>
      </c>
      <c r="E70" s="58">
        <f>D70/D73</f>
        <v>0</v>
      </c>
      <c r="F70" s="25"/>
      <c r="G70" s="2" t="s">
        <v>0</v>
      </c>
      <c r="H70" s="2">
        <v>0</v>
      </c>
      <c r="I70" s="58">
        <f>H70/H73</f>
        <v>0</v>
      </c>
      <c r="J70" s="26"/>
    </row>
    <row r="71" spans="1:10" ht="13.5">
      <c r="A71" s="1"/>
      <c r="B71" s="28"/>
      <c r="C71" s="2" t="s">
        <v>4</v>
      </c>
      <c r="D71" s="2">
        <v>85</v>
      </c>
      <c r="E71" s="58">
        <f>D71/D73</f>
        <v>0.33073929961089493</v>
      </c>
      <c r="F71" s="25"/>
      <c r="G71" s="2" t="s">
        <v>3</v>
      </c>
      <c r="H71" s="2">
        <v>1</v>
      </c>
      <c r="I71" s="58">
        <f>H71/H73</f>
        <v>0.0038910505836575876</v>
      </c>
      <c r="J71" s="26"/>
    </row>
    <row r="72" spans="1:10" ht="13.5">
      <c r="A72" s="1"/>
      <c r="B72" s="28"/>
      <c r="C72" s="59" t="s">
        <v>1</v>
      </c>
      <c r="D72" s="2">
        <v>53</v>
      </c>
      <c r="E72" s="58">
        <f>D72/D73</f>
        <v>0.20622568093385213</v>
      </c>
      <c r="F72" s="25"/>
      <c r="G72" s="59" t="s">
        <v>1</v>
      </c>
      <c r="H72" s="59">
        <v>77</v>
      </c>
      <c r="I72" s="58">
        <f>H72/H73</f>
        <v>0.29961089494163423</v>
      </c>
      <c r="J72" s="26"/>
    </row>
    <row r="73" spans="1:10" ht="13.5">
      <c r="A73" s="1"/>
      <c r="B73" s="28"/>
      <c r="C73" s="59" t="s">
        <v>2</v>
      </c>
      <c r="D73" s="59">
        <f>SUM(D68:D72)</f>
        <v>257</v>
      </c>
      <c r="E73" s="58">
        <f>D73/D73</f>
        <v>1</v>
      </c>
      <c r="F73" s="25"/>
      <c r="G73" s="59" t="s">
        <v>2</v>
      </c>
      <c r="H73" s="59">
        <f>SUM(H68:H72)</f>
        <v>257</v>
      </c>
      <c r="I73" s="58">
        <f>H73/H73</f>
        <v>1</v>
      </c>
      <c r="J73" s="26"/>
    </row>
    <row r="74" spans="1:10" ht="9" customHeight="1" thickBot="1">
      <c r="A74" s="1"/>
      <c r="B74" s="28"/>
      <c r="C74" s="54"/>
      <c r="D74" s="9"/>
      <c r="E74" s="9"/>
      <c r="F74" s="25"/>
      <c r="G74" s="54"/>
      <c r="H74" s="9"/>
      <c r="I74" s="25"/>
      <c r="J74" s="26"/>
    </row>
    <row r="75" spans="1:10" ht="13.5">
      <c r="A75" s="1"/>
      <c r="B75" s="28"/>
      <c r="C75" s="71" t="s">
        <v>50</v>
      </c>
      <c r="D75" s="55"/>
      <c r="E75" s="56"/>
      <c r="F75" s="25"/>
      <c r="G75" s="7" t="s">
        <v>62</v>
      </c>
      <c r="H75" s="55"/>
      <c r="I75" s="64"/>
      <c r="J75" s="26"/>
    </row>
    <row r="76" spans="1:10" ht="13.5">
      <c r="A76" s="1"/>
      <c r="B76" s="28"/>
      <c r="C76" s="59" t="s">
        <v>24</v>
      </c>
      <c r="D76" s="2">
        <v>181</v>
      </c>
      <c r="E76" s="58">
        <f>D76/D83</f>
        <v>0.7042801556420234</v>
      </c>
      <c r="F76" s="25"/>
      <c r="G76" s="2" t="s">
        <v>34</v>
      </c>
      <c r="H76" s="2">
        <v>0</v>
      </c>
      <c r="I76" s="58">
        <f>H76/H81</f>
        <v>0</v>
      </c>
      <c r="J76" s="26"/>
    </row>
    <row r="77" spans="1:10" ht="13.5">
      <c r="A77" s="1"/>
      <c r="B77" s="28"/>
      <c r="C77" s="181" t="s">
        <v>34</v>
      </c>
      <c r="D77" s="2">
        <v>0</v>
      </c>
      <c r="E77" s="58">
        <f>D77/D83</f>
        <v>0</v>
      </c>
      <c r="F77" s="25"/>
      <c r="G77" s="2" t="s">
        <v>7</v>
      </c>
      <c r="H77" s="2">
        <v>0</v>
      </c>
      <c r="I77" s="58">
        <f>H77/H81</f>
        <v>0</v>
      </c>
      <c r="J77" s="26"/>
    </row>
    <row r="78" spans="1:10" ht="13.5">
      <c r="A78" s="1"/>
      <c r="B78" s="28"/>
      <c r="C78" s="2" t="s">
        <v>34</v>
      </c>
      <c r="D78" s="2">
        <v>0</v>
      </c>
      <c r="E78" s="58">
        <f>D78/D83</f>
        <v>0</v>
      </c>
      <c r="F78" s="25"/>
      <c r="G78" s="2" t="s">
        <v>0</v>
      </c>
      <c r="H78" s="2">
        <v>0</v>
      </c>
      <c r="I78" s="58">
        <f>H78/H81</f>
        <v>0</v>
      </c>
      <c r="J78" s="26"/>
    </row>
    <row r="79" spans="1:10" ht="13.5">
      <c r="A79" s="1"/>
      <c r="B79" s="28"/>
      <c r="C79" s="181" t="s">
        <v>7</v>
      </c>
      <c r="D79" s="2">
        <v>0</v>
      </c>
      <c r="E79" s="58">
        <f>D79/D83</f>
        <v>0</v>
      </c>
      <c r="F79" s="25"/>
      <c r="G79" s="2" t="s">
        <v>3</v>
      </c>
      <c r="H79" s="2">
        <v>14</v>
      </c>
      <c r="I79" s="58">
        <f>H79/H81</f>
        <v>0.018158236057068743</v>
      </c>
      <c r="J79" s="26"/>
    </row>
    <row r="80" spans="1:10" ht="13.5">
      <c r="A80" s="1"/>
      <c r="B80" s="28"/>
      <c r="C80" s="2" t="s">
        <v>18</v>
      </c>
      <c r="D80" s="2">
        <v>0</v>
      </c>
      <c r="E80" s="58">
        <f>D80/D83</f>
        <v>0</v>
      </c>
      <c r="F80" s="25"/>
      <c r="G80" s="59" t="s">
        <v>1</v>
      </c>
      <c r="H80" s="2">
        <v>757</v>
      </c>
      <c r="I80" s="58">
        <f>H80/H81</f>
        <v>0.9818417639429312</v>
      </c>
      <c r="J80" s="26"/>
    </row>
    <row r="81" spans="1:10" ht="14.25" thickBot="1">
      <c r="A81" s="1"/>
      <c r="B81" s="28"/>
      <c r="C81" s="2" t="s">
        <v>13</v>
      </c>
      <c r="D81" s="2">
        <v>4</v>
      </c>
      <c r="E81" s="58">
        <f>D81/D83</f>
        <v>0.01556420233463035</v>
      </c>
      <c r="F81" s="25"/>
      <c r="G81" s="73" t="s">
        <v>2</v>
      </c>
      <c r="H81" s="73">
        <f>SUM(H76:H80)</f>
        <v>771</v>
      </c>
      <c r="I81" s="74">
        <f>H81/H81</f>
        <v>1</v>
      </c>
      <c r="J81" s="26"/>
    </row>
    <row r="82" spans="1:10" ht="15.75">
      <c r="A82" s="1"/>
      <c r="B82" s="28"/>
      <c r="C82" s="59" t="s">
        <v>1</v>
      </c>
      <c r="D82" s="2">
        <v>72</v>
      </c>
      <c r="E82" s="58">
        <f>D82/D83</f>
        <v>0.2801556420233463</v>
      </c>
      <c r="F82" s="25"/>
      <c r="G82" s="172" t="s">
        <v>101</v>
      </c>
      <c r="H82" s="173"/>
      <c r="I82" s="174"/>
      <c r="J82" s="26"/>
    </row>
    <row r="83" spans="1:10" ht="14.25" thickBot="1">
      <c r="A83" s="1"/>
      <c r="B83" s="28"/>
      <c r="C83" s="59" t="s">
        <v>2</v>
      </c>
      <c r="D83" s="59">
        <f>SUM(D76:D82)</f>
        <v>257</v>
      </c>
      <c r="E83" s="58">
        <f>D83/D83</f>
        <v>1</v>
      </c>
      <c r="F83" s="25"/>
      <c r="G83" s="175" t="s">
        <v>75</v>
      </c>
      <c r="H83" s="176"/>
      <c r="I83" s="177"/>
      <c r="J83" s="26"/>
    </row>
    <row r="84" spans="1:10" ht="5.25" customHeight="1" thickBot="1">
      <c r="A84" s="1"/>
      <c r="B84" s="178"/>
      <c r="C84" s="179"/>
      <c r="D84" s="179"/>
      <c r="E84" s="179"/>
      <c r="F84" s="179"/>
      <c r="G84" s="179"/>
      <c r="H84" s="179"/>
      <c r="I84" s="179"/>
      <c r="J84" s="180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9" spans="3:9" ht="13.5">
      <c r="C89" s="4"/>
      <c r="D89" s="4"/>
      <c r="E89" s="4"/>
      <c r="F89" s="4"/>
      <c r="G89" s="4"/>
      <c r="H89" s="4"/>
      <c r="I89" s="4"/>
    </row>
    <row r="105" spans="3:9" ht="13.5">
      <c r="C105" s="4"/>
      <c r="D105" s="4"/>
      <c r="E105" s="4"/>
      <c r="F105" s="4"/>
      <c r="G105" s="4"/>
      <c r="H105" s="4"/>
      <c r="I105" s="4"/>
    </row>
  </sheetData>
  <sheetProtection sheet="1"/>
  <conditionalFormatting sqref="D6:D13">
    <cfRule type="top10" priority="30" dxfId="7" stopIfTrue="1" rank="1"/>
  </conditionalFormatting>
  <conditionalFormatting sqref="H6:H13">
    <cfRule type="top10" priority="29" dxfId="7" stopIfTrue="1" rank="1"/>
  </conditionalFormatting>
  <conditionalFormatting sqref="D17:D33">
    <cfRule type="top10" priority="28" dxfId="7" stopIfTrue="1" rank="1"/>
  </conditionalFormatting>
  <conditionalFormatting sqref="H17:H33">
    <cfRule type="top10" priority="27" dxfId="7" stopIfTrue="1" rank="1"/>
  </conditionalFormatting>
  <conditionalFormatting sqref="D37:D43">
    <cfRule type="top10" priority="26" dxfId="7" stopIfTrue="1" rank="1"/>
  </conditionalFormatting>
  <conditionalFormatting sqref="H37:H43">
    <cfRule type="top10" priority="25" dxfId="7" stopIfTrue="1" rank="1"/>
  </conditionalFormatting>
  <conditionalFormatting sqref="D47:D53">
    <cfRule type="top10" priority="24" dxfId="7" stopIfTrue="1" rank="1"/>
  </conditionalFormatting>
  <conditionalFormatting sqref="H47:H53">
    <cfRule type="top10" priority="23" dxfId="7" stopIfTrue="1" rank="1"/>
  </conditionalFormatting>
  <conditionalFormatting sqref="D57:D63">
    <cfRule type="top10" priority="22" dxfId="7" stopIfTrue="1" rank="1"/>
  </conditionalFormatting>
  <conditionalFormatting sqref="H57:H63">
    <cfRule type="top10" priority="21" dxfId="7" stopIfTrue="1" rank="1"/>
  </conditionalFormatting>
  <conditionalFormatting sqref="D67:D71">
    <cfRule type="top10" priority="20" dxfId="7" stopIfTrue="1" rank="1"/>
  </conditionalFormatting>
  <conditionalFormatting sqref="H67:H71">
    <cfRule type="top10" priority="19" dxfId="7" stopIfTrue="1" rank="1"/>
  </conditionalFormatting>
  <conditionalFormatting sqref="D75:D81">
    <cfRule type="top10" priority="18" dxfId="7" stopIfTrue="1" rank="1"/>
  </conditionalFormatting>
  <conditionalFormatting sqref="H75:H79">
    <cfRule type="top10" priority="17" dxfId="7" stopIfTrue="1" rank="1"/>
  </conditionalFormatting>
  <conditionalFormatting sqref="H17:H32">
    <cfRule type="top10" priority="16" dxfId="57" stopIfTrue="1" rank="9"/>
  </conditionalFormatting>
  <conditionalFormatting sqref="D7:D13">
    <cfRule type="top10" priority="15" dxfId="0" stopIfTrue="1" rank="1"/>
  </conditionalFormatting>
  <conditionalFormatting sqref="D18:D33">
    <cfRule type="top10" priority="14" dxfId="0" stopIfTrue="1" rank="1"/>
  </conditionalFormatting>
  <conditionalFormatting sqref="D38:D43">
    <cfRule type="top10" priority="13" dxfId="0" stopIfTrue="1" rank="1"/>
  </conditionalFormatting>
  <conditionalFormatting sqref="H38:H43">
    <cfRule type="top10" priority="12" dxfId="0" stopIfTrue="1" rank="1"/>
  </conditionalFormatting>
  <conditionalFormatting sqref="H7:H13">
    <cfRule type="top10" priority="11" dxfId="0" stopIfTrue="1" rank="1"/>
  </conditionalFormatting>
  <conditionalFormatting sqref="H18:H33">
    <cfRule type="top10" priority="10" dxfId="0" stopIfTrue="1" rank="9"/>
  </conditionalFormatting>
  <conditionalFormatting sqref="D48:D53">
    <cfRule type="top10" priority="9" dxfId="0" stopIfTrue="1" rank="1"/>
  </conditionalFormatting>
  <conditionalFormatting sqref="H48:H53">
    <cfRule type="top10" priority="8" dxfId="0" stopIfTrue="1" rank="1"/>
  </conditionalFormatting>
  <conditionalFormatting sqref="D58:D63">
    <cfRule type="top10" priority="7" dxfId="0" stopIfTrue="1" rank="1"/>
  </conditionalFormatting>
  <conditionalFormatting sqref="H58:H63">
    <cfRule type="top10" priority="6" dxfId="0" stopIfTrue="1" rank="1"/>
  </conditionalFormatting>
  <conditionalFormatting sqref="D68:D71">
    <cfRule type="top10" priority="5" dxfId="0" stopIfTrue="1" rank="1"/>
  </conditionalFormatting>
  <conditionalFormatting sqref="H68:H71">
    <cfRule type="top10" priority="4" dxfId="0" stopIfTrue="1" rank="1"/>
  </conditionalFormatting>
  <conditionalFormatting sqref="D76:D81">
    <cfRule type="top10" priority="3" dxfId="0" stopIfTrue="1" rank="1"/>
  </conditionalFormatting>
  <conditionalFormatting sqref="H76:H79">
    <cfRule type="top10" priority="1" dxfId="0" stopIfTrue="1" rank="3"/>
    <cfRule type="top10" priority="2" dxfId="0" stopIfTrue="1" rank="1"/>
  </conditionalFormatting>
  <printOptions/>
  <pageMargins left="0.7" right="0.7" top="0.5" bottom="0.5" header="0.3" footer="0.3"/>
  <pageSetup horizontalDpi="600" verticalDpi="600" orientation="portrait" paperSize="1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79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0.28125" style="0" customWidth="1"/>
    <col min="2" max="2" width="1.28515625" style="0" customWidth="1"/>
    <col min="3" max="3" width="30.57421875" style="0" customWidth="1"/>
    <col min="5" max="5" width="9.28125" style="0" customWidth="1"/>
    <col min="6" max="6" width="1.28515625" style="0" customWidth="1"/>
    <col min="7" max="7" width="27.00390625" style="0" customWidth="1"/>
    <col min="8" max="8" width="13.140625" style="0" customWidth="1"/>
    <col min="9" max="9" width="8.8515625" style="0" customWidth="1"/>
    <col min="10" max="10" width="0.42578125" style="0" hidden="1" customWidth="1"/>
    <col min="11" max="11" width="1.1484375" style="0" customWidth="1"/>
  </cols>
  <sheetData>
    <row r="1" spans="2:11" ht="15.75">
      <c r="B1" s="32"/>
      <c r="C1" s="33" t="s">
        <v>28</v>
      </c>
      <c r="D1" s="66"/>
      <c r="E1" s="66"/>
      <c r="F1" s="66"/>
      <c r="G1" s="33" t="s">
        <v>192</v>
      </c>
      <c r="H1" s="66"/>
      <c r="I1" s="34"/>
      <c r="J1" s="41"/>
      <c r="K1" s="35"/>
    </row>
    <row r="2" spans="2:11" ht="15.75">
      <c r="B2" s="36"/>
      <c r="C2" s="68" t="s">
        <v>41</v>
      </c>
      <c r="D2" s="67"/>
      <c r="E2" s="67"/>
      <c r="F2" s="67"/>
      <c r="G2" s="49" t="s">
        <v>102</v>
      </c>
      <c r="H2" s="67"/>
      <c r="I2" s="37"/>
      <c r="J2" s="42"/>
      <c r="K2" s="38"/>
    </row>
    <row r="3" spans="2:11" ht="15" thickBot="1">
      <c r="B3" s="39"/>
      <c r="C3" s="30"/>
      <c r="D3" s="29"/>
      <c r="E3" s="29"/>
      <c r="F3" s="21"/>
      <c r="G3" s="31"/>
      <c r="H3" s="21"/>
      <c r="I3" s="21"/>
      <c r="J3" s="43"/>
      <c r="K3" s="38"/>
    </row>
    <row r="4" spans="2:11" ht="15" thickBot="1">
      <c r="B4" s="39"/>
      <c r="C4" s="18" t="s">
        <v>8</v>
      </c>
      <c r="D4" s="79"/>
      <c r="E4" s="52"/>
      <c r="F4" s="20"/>
      <c r="G4" s="88" t="s">
        <v>14</v>
      </c>
      <c r="H4" s="23"/>
      <c r="I4" s="24"/>
      <c r="J4" s="43"/>
      <c r="K4" s="38"/>
    </row>
    <row r="5" spans="2:11" ht="14.25">
      <c r="B5" s="39"/>
      <c r="C5" s="81" t="s">
        <v>160</v>
      </c>
      <c r="D5" s="2">
        <v>4</v>
      </c>
      <c r="E5" s="58">
        <f>D5/D13</f>
        <v>0.021164021164021163</v>
      </c>
      <c r="F5" s="20"/>
      <c r="G5" s="87" t="s">
        <v>53</v>
      </c>
      <c r="H5" s="511">
        <v>164</v>
      </c>
      <c r="I5" s="61">
        <f>H5/H13</f>
        <v>0.8677248677248677</v>
      </c>
      <c r="J5" s="43"/>
      <c r="K5" s="38"/>
    </row>
    <row r="6" spans="2:11" ht="14.25">
      <c r="B6" s="39"/>
      <c r="C6" s="80" t="s">
        <v>48</v>
      </c>
      <c r="D6" s="2">
        <v>3</v>
      </c>
      <c r="E6" s="58">
        <f>D6/D13</f>
        <v>0.015873015873015872</v>
      </c>
      <c r="F6" s="20"/>
      <c r="G6" s="57" t="s">
        <v>34</v>
      </c>
      <c r="H6" s="2">
        <v>0</v>
      </c>
      <c r="I6" s="58">
        <f>H6/H13</f>
        <v>0</v>
      </c>
      <c r="J6" s="43"/>
      <c r="K6" s="38"/>
    </row>
    <row r="7" spans="2:11" ht="14.25">
      <c r="B7" s="39"/>
      <c r="C7" s="81" t="s">
        <v>78</v>
      </c>
      <c r="D7" s="2">
        <v>50</v>
      </c>
      <c r="E7" s="58">
        <f>D7/D13</f>
        <v>0.26455026455026454</v>
      </c>
      <c r="F7" s="20"/>
      <c r="G7" s="59" t="s">
        <v>34</v>
      </c>
      <c r="H7" s="2">
        <v>0</v>
      </c>
      <c r="I7" s="58">
        <f>H7/H13</f>
        <v>0</v>
      </c>
      <c r="J7" s="43"/>
      <c r="K7" s="38"/>
    </row>
    <row r="8" spans="2:11" ht="14.25">
      <c r="B8" s="39"/>
      <c r="C8" s="80" t="s">
        <v>47</v>
      </c>
      <c r="D8" s="2">
        <v>92</v>
      </c>
      <c r="E8" s="58">
        <f>D8/D13</f>
        <v>0.48677248677248675</v>
      </c>
      <c r="F8" s="20"/>
      <c r="G8" s="59" t="s">
        <v>34</v>
      </c>
      <c r="H8" s="2">
        <v>0</v>
      </c>
      <c r="I8" s="58">
        <f>H8/H13</f>
        <v>0</v>
      </c>
      <c r="J8" s="43"/>
      <c r="K8" s="38"/>
    </row>
    <row r="9" spans="2:11" ht="14.25">
      <c r="B9" s="39"/>
      <c r="C9" s="81" t="s">
        <v>77</v>
      </c>
      <c r="D9" s="2">
        <v>30</v>
      </c>
      <c r="E9" s="58">
        <f>D9/D13</f>
        <v>0.15873015873015872</v>
      </c>
      <c r="F9" s="20"/>
      <c r="G9" s="59" t="s">
        <v>34</v>
      </c>
      <c r="H9" s="2">
        <v>0</v>
      </c>
      <c r="I9" s="58">
        <f>H9/H13</f>
        <v>0</v>
      </c>
      <c r="J9" s="43"/>
      <c r="K9" s="38"/>
    </row>
    <row r="10" spans="2:11" ht="14.25">
      <c r="B10" s="39"/>
      <c r="C10" s="81" t="s">
        <v>34</v>
      </c>
      <c r="D10" s="2">
        <v>0</v>
      </c>
      <c r="E10" s="58">
        <f>D10/D13</f>
        <v>0</v>
      </c>
      <c r="F10" s="20"/>
      <c r="G10" s="59" t="s">
        <v>34</v>
      </c>
      <c r="H10" s="2">
        <v>0</v>
      </c>
      <c r="I10" s="58">
        <f>H10/H13</f>
        <v>0</v>
      </c>
      <c r="J10" s="43"/>
      <c r="K10" s="38"/>
    </row>
    <row r="11" spans="2:11" ht="14.25">
      <c r="B11" s="39"/>
      <c r="C11" s="81" t="s">
        <v>79</v>
      </c>
      <c r="D11" s="2">
        <v>4</v>
      </c>
      <c r="E11" s="58">
        <f>D11/D13</f>
        <v>0.021164021164021163</v>
      </c>
      <c r="F11" s="20"/>
      <c r="G11" s="59" t="s">
        <v>84</v>
      </c>
      <c r="H11" s="2">
        <v>3</v>
      </c>
      <c r="I11" s="58">
        <f>H11/H13</f>
        <v>0.015873015873015872</v>
      </c>
      <c r="J11" s="43"/>
      <c r="K11" s="38"/>
    </row>
    <row r="12" spans="2:11" ht="14.25">
      <c r="B12" s="39"/>
      <c r="C12" s="81" t="s">
        <v>110</v>
      </c>
      <c r="D12" s="2">
        <v>6</v>
      </c>
      <c r="E12" s="58">
        <f>D12/D13</f>
        <v>0.031746031746031744</v>
      </c>
      <c r="F12" s="20"/>
      <c r="G12" s="59" t="s">
        <v>110</v>
      </c>
      <c r="H12" s="2">
        <v>22</v>
      </c>
      <c r="I12" s="58">
        <f>H12/H13</f>
        <v>0.1164021164021164</v>
      </c>
      <c r="J12" s="43"/>
      <c r="K12" s="38"/>
    </row>
    <row r="13" spans="2:11" ht="14.25">
      <c r="B13" s="39"/>
      <c r="C13" s="82" t="s">
        <v>86</v>
      </c>
      <c r="D13" s="59">
        <f>SUM(D5:D12)</f>
        <v>189</v>
      </c>
      <c r="E13" s="58">
        <f>D13/D13</f>
        <v>1</v>
      </c>
      <c r="F13" s="20"/>
      <c r="G13" s="82" t="s">
        <v>86</v>
      </c>
      <c r="H13" s="59">
        <f>SUM(H5:H12)</f>
        <v>189</v>
      </c>
      <c r="I13" s="74">
        <f>H13/H13</f>
        <v>1</v>
      </c>
      <c r="J13" s="43"/>
      <c r="K13" s="38"/>
    </row>
    <row r="14" spans="2:11" ht="15" thickBot="1">
      <c r="B14" s="39"/>
      <c r="C14" s="31"/>
      <c r="D14" s="29"/>
      <c r="E14" s="29"/>
      <c r="F14" s="20"/>
      <c r="G14" s="31"/>
      <c r="H14" s="29"/>
      <c r="I14" s="29"/>
      <c r="J14" s="43"/>
      <c r="K14" s="38"/>
    </row>
    <row r="15" spans="2:11" ht="15" thickBot="1">
      <c r="B15" s="39"/>
      <c r="C15" s="19" t="s">
        <v>6</v>
      </c>
      <c r="D15" s="79"/>
      <c r="E15" s="52"/>
      <c r="F15" s="21"/>
      <c r="G15" s="88" t="s">
        <v>15</v>
      </c>
      <c r="H15" s="51"/>
      <c r="I15" s="89"/>
      <c r="J15" s="43"/>
      <c r="K15" s="38"/>
    </row>
    <row r="16" spans="2:11" ht="14.25">
      <c r="B16" s="39"/>
      <c r="C16" s="59" t="s">
        <v>80</v>
      </c>
      <c r="D16" s="2">
        <v>176</v>
      </c>
      <c r="E16" s="58">
        <f>D16/D23</f>
        <v>0.9312169312169312</v>
      </c>
      <c r="F16" s="21"/>
      <c r="G16" s="87" t="s">
        <v>55</v>
      </c>
      <c r="H16" s="60">
        <v>165</v>
      </c>
      <c r="I16" s="61">
        <f>H16/H23</f>
        <v>0.873015873015873</v>
      </c>
      <c r="J16" s="43"/>
      <c r="K16" s="38"/>
    </row>
    <row r="17" spans="2:11" ht="14.25">
      <c r="B17" s="39"/>
      <c r="C17" s="59" t="s">
        <v>39</v>
      </c>
      <c r="D17" s="2">
        <v>0</v>
      </c>
      <c r="E17" s="58">
        <f>D17/D23</f>
        <v>0</v>
      </c>
      <c r="F17" s="21"/>
      <c r="G17" s="59" t="s">
        <v>34</v>
      </c>
      <c r="H17" s="2">
        <v>0</v>
      </c>
      <c r="I17" s="58">
        <f>H17/H23</f>
        <v>0</v>
      </c>
      <c r="J17" s="43"/>
      <c r="K17" s="38"/>
    </row>
    <row r="18" spans="2:11" ht="14.25">
      <c r="B18" s="39"/>
      <c r="C18" s="59" t="s">
        <v>39</v>
      </c>
      <c r="D18" s="2">
        <v>0</v>
      </c>
      <c r="E18" s="58">
        <f>D18/D23</f>
        <v>0</v>
      </c>
      <c r="F18" s="21"/>
      <c r="G18" s="59" t="s">
        <v>34</v>
      </c>
      <c r="H18" s="2">
        <v>0</v>
      </c>
      <c r="I18" s="58">
        <f>H18/H23</f>
        <v>0</v>
      </c>
      <c r="J18" s="43"/>
      <c r="K18" s="38"/>
    </row>
    <row r="19" spans="2:11" ht="14.25">
      <c r="B19" s="39"/>
      <c r="C19" s="59" t="s">
        <v>39</v>
      </c>
      <c r="D19" s="2">
        <v>0</v>
      </c>
      <c r="E19" s="58">
        <f>D19/D23</f>
        <v>0</v>
      </c>
      <c r="F19" s="21"/>
      <c r="G19" s="59" t="s">
        <v>34</v>
      </c>
      <c r="H19" s="2">
        <v>0</v>
      </c>
      <c r="I19" s="58">
        <f>H19/H23</f>
        <v>0</v>
      </c>
      <c r="J19" s="43"/>
      <c r="K19" s="38"/>
    </row>
    <row r="20" spans="2:11" ht="14.25">
      <c r="B20" s="39"/>
      <c r="C20" s="2" t="s">
        <v>73</v>
      </c>
      <c r="D20" s="2">
        <v>0</v>
      </c>
      <c r="E20" s="58">
        <f>D20/D23</f>
        <v>0</v>
      </c>
      <c r="F20" s="21"/>
      <c r="G20" s="2" t="s">
        <v>40</v>
      </c>
      <c r="H20" s="2">
        <v>0</v>
      </c>
      <c r="I20" s="58">
        <f>H20/H23</f>
        <v>0</v>
      </c>
      <c r="J20" s="43"/>
      <c r="K20" s="38"/>
    </row>
    <row r="21" spans="2:11" ht="14.25">
      <c r="B21" s="39"/>
      <c r="C21" s="59" t="s">
        <v>85</v>
      </c>
      <c r="D21" s="2">
        <v>4</v>
      </c>
      <c r="E21" s="58">
        <f>D21/D23</f>
        <v>0.021164021164021163</v>
      </c>
      <c r="F21" s="21"/>
      <c r="G21" s="59" t="s">
        <v>85</v>
      </c>
      <c r="H21" s="2">
        <v>1</v>
      </c>
      <c r="I21" s="58">
        <f>H21/H23</f>
        <v>0.005291005291005291</v>
      </c>
      <c r="J21" s="43"/>
      <c r="K21" s="38"/>
    </row>
    <row r="22" spans="2:11" ht="14.25">
      <c r="B22" s="39"/>
      <c r="C22" s="59" t="s">
        <v>110</v>
      </c>
      <c r="D22" s="2">
        <v>9</v>
      </c>
      <c r="E22" s="58">
        <f>D22/D23</f>
        <v>0.047619047619047616</v>
      </c>
      <c r="F22" s="21"/>
      <c r="G22" s="59" t="s">
        <v>110</v>
      </c>
      <c r="H22" s="2">
        <v>23</v>
      </c>
      <c r="I22" s="58">
        <f>H22/H23</f>
        <v>0.12169312169312169</v>
      </c>
      <c r="J22" s="43"/>
      <c r="K22" s="38"/>
    </row>
    <row r="23" spans="2:11" ht="14.25">
      <c r="B23" s="39"/>
      <c r="C23" s="82" t="s">
        <v>86</v>
      </c>
      <c r="D23" s="59">
        <f>SUM(D16:D22)</f>
        <v>189</v>
      </c>
      <c r="E23" s="58">
        <f>D23/D23</f>
        <v>1</v>
      </c>
      <c r="F23" s="21"/>
      <c r="G23" s="82" t="s">
        <v>86</v>
      </c>
      <c r="H23" s="59">
        <f>SUM(H16:H22)</f>
        <v>189</v>
      </c>
      <c r="I23" s="74">
        <f>H23/H23</f>
        <v>1</v>
      </c>
      <c r="J23" s="43"/>
      <c r="K23" s="38"/>
    </row>
    <row r="24" spans="2:11" ht="15" thickBot="1">
      <c r="B24" s="39"/>
      <c r="C24" s="31"/>
      <c r="D24" s="29"/>
      <c r="E24" s="29"/>
      <c r="F24" s="20"/>
      <c r="G24" s="31"/>
      <c r="H24" s="29"/>
      <c r="I24" s="21"/>
      <c r="J24" s="43"/>
      <c r="K24" s="38"/>
    </row>
    <row r="25" spans="2:11" ht="15" thickBot="1">
      <c r="B25" s="39"/>
      <c r="C25" s="19" t="s">
        <v>9</v>
      </c>
      <c r="D25" s="79"/>
      <c r="E25" s="52"/>
      <c r="F25" s="21"/>
      <c r="G25" s="90" t="s">
        <v>20</v>
      </c>
      <c r="H25" s="51"/>
      <c r="I25" s="24"/>
      <c r="J25" s="43"/>
      <c r="K25" s="38"/>
    </row>
    <row r="26" spans="2:11" ht="14.25">
      <c r="B26" s="39"/>
      <c r="C26" s="59" t="s">
        <v>49</v>
      </c>
      <c r="D26" s="2">
        <v>168</v>
      </c>
      <c r="E26" s="58">
        <f>D26/D31</f>
        <v>0.8888888888888888</v>
      </c>
      <c r="F26" s="21"/>
      <c r="G26" s="87" t="s">
        <v>52</v>
      </c>
      <c r="H26" s="60">
        <v>164</v>
      </c>
      <c r="I26" s="61">
        <f>H26/H31</f>
        <v>0.8677248677248677</v>
      </c>
      <c r="J26" s="43"/>
      <c r="K26" s="38"/>
    </row>
    <row r="27" spans="2:11" ht="14.25">
      <c r="B27" s="39"/>
      <c r="C27" s="59" t="s">
        <v>34</v>
      </c>
      <c r="D27" s="2">
        <v>0</v>
      </c>
      <c r="E27" s="58">
        <f>D27/D31</f>
        <v>0</v>
      </c>
      <c r="F27" s="21"/>
      <c r="G27" s="59" t="s">
        <v>34</v>
      </c>
      <c r="H27" s="2">
        <v>0</v>
      </c>
      <c r="I27" s="58">
        <f>H27/H31</f>
        <v>0</v>
      </c>
      <c r="J27" s="43"/>
      <c r="K27" s="38"/>
    </row>
    <row r="28" spans="2:11" ht="14.25">
      <c r="B28" s="39"/>
      <c r="C28" s="59" t="s">
        <v>34</v>
      </c>
      <c r="D28" s="2">
        <v>0</v>
      </c>
      <c r="E28" s="58">
        <f>D28/D31</f>
        <v>0</v>
      </c>
      <c r="F28" s="21"/>
      <c r="G28" s="2" t="s">
        <v>73</v>
      </c>
      <c r="H28" s="2">
        <v>0</v>
      </c>
      <c r="I28" s="58">
        <f>H28/H31</f>
        <v>0</v>
      </c>
      <c r="J28" s="43"/>
      <c r="K28" s="38"/>
    </row>
    <row r="29" spans="2:11" ht="14.25">
      <c r="B29" s="39"/>
      <c r="C29" s="59" t="s">
        <v>128</v>
      </c>
      <c r="D29" s="2">
        <v>5</v>
      </c>
      <c r="E29" s="58">
        <f>D29/D31</f>
        <v>0.026455026455026454</v>
      </c>
      <c r="F29" s="21"/>
      <c r="G29" s="59" t="s">
        <v>87</v>
      </c>
      <c r="H29" s="2">
        <v>1</v>
      </c>
      <c r="I29" s="58">
        <f>H29/H31</f>
        <v>0.005291005291005291</v>
      </c>
      <c r="J29" s="43"/>
      <c r="K29" s="38"/>
    </row>
    <row r="30" spans="2:11" ht="14.25">
      <c r="B30" s="39"/>
      <c r="C30" s="59" t="s">
        <v>110</v>
      </c>
      <c r="D30" s="2">
        <v>16</v>
      </c>
      <c r="E30" s="58">
        <f>D30/D31</f>
        <v>0.08465608465608465</v>
      </c>
      <c r="F30" s="21"/>
      <c r="G30" s="59" t="s">
        <v>110</v>
      </c>
      <c r="H30" s="2">
        <v>24</v>
      </c>
      <c r="I30" s="58">
        <f>H30/H31</f>
        <v>0.12698412698412698</v>
      </c>
      <c r="J30" s="43"/>
      <c r="K30" s="38"/>
    </row>
    <row r="31" spans="2:11" ht="14.25">
      <c r="B31" s="39"/>
      <c r="C31" s="82" t="s">
        <v>86</v>
      </c>
      <c r="D31" s="59">
        <f>SUM(D26:D30)</f>
        <v>189</v>
      </c>
      <c r="E31" s="58">
        <f>D31/D31</f>
        <v>1</v>
      </c>
      <c r="F31" s="21"/>
      <c r="G31" s="82" t="s">
        <v>86</v>
      </c>
      <c r="H31" s="59">
        <f>SUM(H26:H30)</f>
        <v>189</v>
      </c>
      <c r="I31" s="74">
        <f>H31/H31</f>
        <v>1</v>
      </c>
      <c r="J31" s="43"/>
      <c r="K31" s="38"/>
    </row>
    <row r="32" spans="2:11" ht="15" thickBot="1">
      <c r="B32" s="40"/>
      <c r="C32" s="30"/>
      <c r="D32" s="29"/>
      <c r="E32" s="29"/>
      <c r="F32" s="21"/>
      <c r="G32" s="31"/>
      <c r="H32" s="21"/>
      <c r="I32" s="21"/>
      <c r="J32" s="22"/>
      <c r="K32" s="38"/>
    </row>
    <row r="33" spans="2:11" ht="15" thickBot="1">
      <c r="B33" s="40"/>
      <c r="C33" s="18" t="s">
        <v>81</v>
      </c>
      <c r="D33" s="79"/>
      <c r="E33" s="52"/>
      <c r="F33" s="20"/>
      <c r="G33" s="88" t="s">
        <v>16</v>
      </c>
      <c r="H33" s="23"/>
      <c r="I33" s="24"/>
      <c r="J33" s="22"/>
      <c r="K33" s="38"/>
    </row>
    <row r="34" spans="2:11" ht="14.25">
      <c r="B34" s="40"/>
      <c r="C34" s="57" t="s">
        <v>89</v>
      </c>
      <c r="D34" s="2">
        <v>69</v>
      </c>
      <c r="E34" s="58">
        <f>D34/D41</f>
        <v>0.36507936507936506</v>
      </c>
      <c r="F34" s="20"/>
      <c r="G34" s="16" t="s">
        <v>54</v>
      </c>
      <c r="H34" s="6">
        <v>164</v>
      </c>
      <c r="I34" s="13">
        <f>H34/H41</f>
        <v>0.8677248677248677</v>
      </c>
      <c r="J34" s="91"/>
      <c r="K34" s="38"/>
    </row>
    <row r="35" spans="2:11" ht="14.25">
      <c r="B35" s="40"/>
      <c r="C35" s="59" t="s">
        <v>161</v>
      </c>
      <c r="D35" s="2">
        <v>48</v>
      </c>
      <c r="E35" s="58">
        <f>D35/D41</f>
        <v>0.25396825396825395</v>
      </c>
      <c r="F35" s="20"/>
      <c r="G35" s="11" t="s">
        <v>39</v>
      </c>
      <c r="H35" s="2">
        <v>0</v>
      </c>
      <c r="I35" s="14">
        <f>H35/H41</f>
        <v>0</v>
      </c>
      <c r="J35" s="91"/>
      <c r="K35" s="38"/>
    </row>
    <row r="36" spans="2:11" ht="14.25">
      <c r="B36" s="40"/>
      <c r="C36" s="59" t="s">
        <v>88</v>
      </c>
      <c r="D36" s="2">
        <v>51</v>
      </c>
      <c r="E36" s="58">
        <f>D36/D41</f>
        <v>0.2698412698412698</v>
      </c>
      <c r="F36" s="20"/>
      <c r="G36" s="12" t="s">
        <v>39</v>
      </c>
      <c r="H36" s="2">
        <v>0</v>
      </c>
      <c r="I36" s="14">
        <f>H36/H41</f>
        <v>0</v>
      </c>
      <c r="J36" s="91"/>
      <c r="K36" s="38"/>
    </row>
    <row r="37" spans="2:11" ht="14.25">
      <c r="B37" s="40"/>
      <c r="C37" s="59" t="s">
        <v>34</v>
      </c>
      <c r="D37" s="2">
        <v>0</v>
      </c>
      <c r="E37" s="58">
        <f>D37/D41</f>
        <v>0</v>
      </c>
      <c r="F37" s="20"/>
      <c r="G37" s="12" t="s">
        <v>39</v>
      </c>
      <c r="H37" s="2">
        <v>0</v>
      </c>
      <c r="I37" s="14">
        <f>H37/H41</f>
        <v>0</v>
      </c>
      <c r="J37" s="91"/>
      <c r="K37" s="38"/>
    </row>
    <row r="38" spans="2:11" ht="14.25">
      <c r="B38" s="40"/>
      <c r="C38" s="59" t="s">
        <v>34</v>
      </c>
      <c r="D38" s="2">
        <v>0</v>
      </c>
      <c r="E38" s="58">
        <f>D38/D41</f>
        <v>0</v>
      </c>
      <c r="F38" s="20"/>
      <c r="G38" s="12" t="s">
        <v>39</v>
      </c>
      <c r="H38" s="2">
        <v>0</v>
      </c>
      <c r="I38" s="14">
        <f>H38/H41</f>
        <v>0</v>
      </c>
      <c r="J38" s="91"/>
      <c r="K38" s="38"/>
    </row>
    <row r="39" spans="2:11" ht="14.25">
      <c r="B39" s="40"/>
      <c r="C39" s="59" t="s">
        <v>38</v>
      </c>
      <c r="D39" s="2">
        <v>1</v>
      </c>
      <c r="E39" s="58">
        <f>D39/D41</f>
        <v>0.005291005291005291</v>
      </c>
      <c r="F39" s="20"/>
      <c r="G39" s="12" t="s">
        <v>84</v>
      </c>
      <c r="H39" s="2">
        <v>2</v>
      </c>
      <c r="I39" s="14">
        <f>H39/H41</f>
        <v>0.010582010582010581</v>
      </c>
      <c r="J39" s="91"/>
      <c r="K39" s="38"/>
    </row>
    <row r="40" spans="2:11" ht="14.25">
      <c r="B40" s="40"/>
      <c r="C40" s="59" t="s">
        <v>110</v>
      </c>
      <c r="D40" s="2">
        <v>20</v>
      </c>
      <c r="E40" s="58">
        <f>D40/D41</f>
        <v>0.10582010582010581</v>
      </c>
      <c r="F40" s="20"/>
      <c r="G40" s="12" t="s">
        <v>110</v>
      </c>
      <c r="H40" s="2">
        <v>23</v>
      </c>
      <c r="I40" s="14">
        <f>H40/H41</f>
        <v>0.12169312169312169</v>
      </c>
      <c r="J40" s="91"/>
      <c r="K40" s="38"/>
    </row>
    <row r="41" spans="2:11" ht="15" thickBot="1">
      <c r="B41" s="40"/>
      <c r="C41" s="82" t="s">
        <v>86</v>
      </c>
      <c r="D41" s="59">
        <f>SUM(D34:D40)</f>
        <v>189</v>
      </c>
      <c r="E41" s="58">
        <f>D41/D41</f>
        <v>1</v>
      </c>
      <c r="F41" s="20"/>
      <c r="G41" s="75" t="s">
        <v>86</v>
      </c>
      <c r="H41" s="62">
        <f>SUM(H34:H40)</f>
        <v>189</v>
      </c>
      <c r="I41" s="92">
        <f>H41/H41</f>
        <v>1</v>
      </c>
      <c r="J41" s="91"/>
      <c r="K41" s="38"/>
    </row>
    <row r="42" spans="2:11" ht="15" thickBot="1">
      <c r="B42" s="40"/>
      <c r="C42" s="31"/>
      <c r="D42" s="29"/>
      <c r="E42" s="29"/>
      <c r="F42" s="20"/>
      <c r="G42" s="31"/>
      <c r="H42" s="29"/>
      <c r="I42" s="29"/>
      <c r="J42" s="22"/>
      <c r="K42" s="38"/>
    </row>
    <row r="43" spans="2:11" ht="14.25">
      <c r="B43" s="40"/>
      <c r="C43" s="19" t="s">
        <v>10</v>
      </c>
      <c r="D43" s="79"/>
      <c r="E43" s="52"/>
      <c r="F43" s="21"/>
      <c r="G43" s="19" t="s">
        <v>17</v>
      </c>
      <c r="H43" s="79"/>
      <c r="I43" s="52"/>
      <c r="J43" s="22"/>
      <c r="K43" s="38"/>
    </row>
    <row r="44" spans="2:11" ht="14.25">
      <c r="B44" s="40"/>
      <c r="C44" s="59" t="s">
        <v>82</v>
      </c>
      <c r="D44" s="2">
        <v>158</v>
      </c>
      <c r="E44" s="58">
        <f>D44/D51</f>
        <v>0.8359788359788359</v>
      </c>
      <c r="F44" s="21"/>
      <c r="G44" s="12" t="s">
        <v>34</v>
      </c>
      <c r="H44" s="2">
        <v>0</v>
      </c>
      <c r="I44" s="13">
        <f>H44/H51</f>
        <v>0</v>
      </c>
      <c r="J44" s="22"/>
      <c r="K44" s="38"/>
    </row>
    <row r="45" spans="2:11" ht="14.25">
      <c r="B45" s="40"/>
      <c r="C45" s="59" t="s">
        <v>34</v>
      </c>
      <c r="D45" s="2">
        <v>0</v>
      </c>
      <c r="E45" s="58">
        <f>D45/D51</f>
        <v>0</v>
      </c>
      <c r="F45" s="21"/>
      <c r="G45" s="12" t="s">
        <v>39</v>
      </c>
      <c r="H45" s="2">
        <v>0</v>
      </c>
      <c r="I45" s="14">
        <f>H45/H51</f>
        <v>0</v>
      </c>
      <c r="J45" s="22"/>
      <c r="K45" s="38"/>
    </row>
    <row r="46" spans="2:11" ht="14.25">
      <c r="B46" s="40"/>
      <c r="C46" s="59" t="s">
        <v>34</v>
      </c>
      <c r="D46" s="2">
        <v>0</v>
      </c>
      <c r="E46" s="58">
        <f>D46/D51</f>
        <v>0</v>
      </c>
      <c r="F46" s="21"/>
      <c r="G46" s="12" t="s">
        <v>34</v>
      </c>
      <c r="H46" s="2">
        <v>0</v>
      </c>
      <c r="I46" s="14">
        <f>H46/H51</f>
        <v>0</v>
      </c>
      <c r="J46" s="22"/>
      <c r="K46" s="38"/>
    </row>
    <row r="47" spans="2:11" ht="14.25">
      <c r="B47" s="40"/>
      <c r="C47" s="59" t="s">
        <v>34</v>
      </c>
      <c r="D47" s="2">
        <v>0</v>
      </c>
      <c r="E47" s="58">
        <f>D47/D51</f>
        <v>0</v>
      </c>
      <c r="F47" s="21"/>
      <c r="G47" s="12" t="s">
        <v>39</v>
      </c>
      <c r="H47" s="2">
        <v>0</v>
      </c>
      <c r="I47" s="14">
        <f>H47/H51</f>
        <v>0</v>
      </c>
      <c r="J47" s="22"/>
      <c r="K47" s="38"/>
    </row>
    <row r="48" spans="2:11" ht="14.25">
      <c r="B48" s="40"/>
      <c r="C48" s="2" t="s">
        <v>40</v>
      </c>
      <c r="D48" s="2">
        <v>0</v>
      </c>
      <c r="E48" s="58">
        <f>D48/D51</f>
        <v>0</v>
      </c>
      <c r="F48" s="21"/>
      <c r="G48" s="17" t="s">
        <v>91</v>
      </c>
      <c r="H48" s="2">
        <v>0</v>
      </c>
      <c r="I48" s="14">
        <f>H48/H51</f>
        <v>0</v>
      </c>
      <c r="J48" s="22"/>
      <c r="K48" s="38"/>
    </row>
    <row r="49" spans="2:11" ht="14.25">
      <c r="B49" s="40"/>
      <c r="C49" s="59" t="s">
        <v>85</v>
      </c>
      <c r="D49" s="2">
        <v>8</v>
      </c>
      <c r="E49" s="58">
        <f>D49/D51</f>
        <v>0.042328042328042326</v>
      </c>
      <c r="F49" s="21"/>
      <c r="G49" s="12" t="s">
        <v>85</v>
      </c>
      <c r="H49" s="2">
        <v>34</v>
      </c>
      <c r="I49" s="14">
        <f>H49/H51</f>
        <v>0.17989417989417988</v>
      </c>
      <c r="J49" s="22"/>
      <c r="K49" s="38"/>
    </row>
    <row r="50" spans="2:11" ht="14.25">
      <c r="B50" s="40"/>
      <c r="C50" s="59" t="s">
        <v>110</v>
      </c>
      <c r="D50" s="2">
        <v>23</v>
      </c>
      <c r="E50" s="58">
        <f>D50/D51</f>
        <v>0.12169312169312169</v>
      </c>
      <c r="F50" s="21"/>
      <c r="G50" s="12" t="s">
        <v>110</v>
      </c>
      <c r="H50" s="2">
        <v>155</v>
      </c>
      <c r="I50" s="14">
        <f>H50/H51</f>
        <v>0.8201058201058201</v>
      </c>
      <c r="J50" s="22"/>
      <c r="K50" s="38"/>
    </row>
    <row r="51" spans="2:11" ht="15" thickBot="1">
      <c r="B51" s="40"/>
      <c r="C51" s="82" t="s">
        <v>86</v>
      </c>
      <c r="D51" s="59">
        <f>SUM(D44:D50)</f>
        <v>189</v>
      </c>
      <c r="E51" s="58">
        <f>D51/D51</f>
        <v>1</v>
      </c>
      <c r="F51" s="21"/>
      <c r="G51" s="75" t="s">
        <v>86</v>
      </c>
      <c r="H51" s="62">
        <f>SUM(H44:H50)</f>
        <v>189</v>
      </c>
      <c r="I51" s="15">
        <f>H51/H51</f>
        <v>1</v>
      </c>
      <c r="J51" s="22"/>
      <c r="K51" s="38"/>
    </row>
    <row r="52" spans="2:11" ht="15" thickBot="1">
      <c r="B52" s="40"/>
      <c r="C52" s="31"/>
      <c r="D52" s="29"/>
      <c r="E52" s="29"/>
      <c r="F52" s="20"/>
      <c r="G52" s="31"/>
      <c r="H52" s="29"/>
      <c r="I52" s="21"/>
      <c r="J52" s="22"/>
      <c r="K52" s="38"/>
    </row>
    <row r="53" spans="2:11" ht="14.25">
      <c r="B53" s="40"/>
      <c r="C53" s="83" t="s">
        <v>181</v>
      </c>
      <c r="D53" s="79"/>
      <c r="E53" s="52"/>
      <c r="F53" s="21"/>
      <c r="G53" s="18" t="s">
        <v>62</v>
      </c>
      <c r="H53" s="79"/>
      <c r="I53" s="53"/>
      <c r="J53" s="22"/>
      <c r="K53" s="38"/>
    </row>
    <row r="54" spans="2:11" ht="14.25">
      <c r="B54" s="40"/>
      <c r="C54" s="59" t="s">
        <v>182</v>
      </c>
      <c r="D54" s="2">
        <v>145</v>
      </c>
      <c r="E54" s="58">
        <f>D54/D61</f>
        <v>0.7671957671957672</v>
      </c>
      <c r="F54" s="21"/>
      <c r="G54" s="12" t="s">
        <v>92</v>
      </c>
      <c r="H54" s="2">
        <v>128</v>
      </c>
      <c r="I54" s="13">
        <f>H54/H61</f>
        <v>0.2257495590828924</v>
      </c>
      <c r="J54" s="22"/>
      <c r="K54" s="38"/>
    </row>
    <row r="55" spans="2:11" ht="14.25">
      <c r="B55" s="40"/>
      <c r="C55" s="59" t="s">
        <v>39</v>
      </c>
      <c r="D55" s="2">
        <v>0</v>
      </c>
      <c r="E55" s="58">
        <f>D55/D61</f>
        <v>0</v>
      </c>
      <c r="F55" s="21"/>
      <c r="G55" s="12" t="s">
        <v>56</v>
      </c>
      <c r="H55" s="2">
        <v>109</v>
      </c>
      <c r="I55" s="14">
        <f>H55/H61</f>
        <v>0.19223985890652556</v>
      </c>
      <c r="J55" s="22"/>
      <c r="K55" s="38"/>
    </row>
    <row r="56" spans="2:11" ht="14.25">
      <c r="B56" s="40"/>
      <c r="C56" s="59" t="s">
        <v>39</v>
      </c>
      <c r="D56" s="2">
        <v>0</v>
      </c>
      <c r="E56" s="58">
        <f>D56/D61</f>
        <v>0</v>
      </c>
      <c r="F56" s="21"/>
      <c r="G56" s="12" t="s">
        <v>57</v>
      </c>
      <c r="H56" s="2">
        <v>116</v>
      </c>
      <c r="I56" s="14">
        <f>H56/H61</f>
        <v>0.20458553791887124</v>
      </c>
      <c r="J56" s="22"/>
      <c r="K56" s="38"/>
    </row>
    <row r="57" spans="2:11" ht="14.25">
      <c r="B57" s="40"/>
      <c r="C57" s="59" t="s">
        <v>34</v>
      </c>
      <c r="D57" s="2">
        <v>0</v>
      </c>
      <c r="E57" s="58">
        <f>D57/D61</f>
        <v>0</v>
      </c>
      <c r="F57" s="21"/>
      <c r="G57" s="12" t="s">
        <v>39</v>
      </c>
      <c r="H57" s="2">
        <v>0</v>
      </c>
      <c r="I57" s="14">
        <f>H57/H61</f>
        <v>0</v>
      </c>
      <c r="J57" s="22"/>
      <c r="K57" s="38"/>
    </row>
    <row r="58" spans="2:11" ht="14.25">
      <c r="B58" s="40"/>
      <c r="C58" s="59" t="s">
        <v>39</v>
      </c>
      <c r="D58" s="2">
        <v>0</v>
      </c>
      <c r="E58" s="58">
        <f>D58/D61</f>
        <v>0</v>
      </c>
      <c r="F58" s="21"/>
      <c r="G58" s="17" t="s">
        <v>34</v>
      </c>
      <c r="H58" s="2">
        <v>0</v>
      </c>
      <c r="I58" s="14">
        <f>H58/H61</f>
        <v>0</v>
      </c>
      <c r="J58" s="22"/>
      <c r="K58" s="38"/>
    </row>
    <row r="59" spans="2:11" ht="14.25">
      <c r="B59" s="40"/>
      <c r="C59" s="59" t="s">
        <v>90</v>
      </c>
      <c r="D59" s="2">
        <v>21</v>
      </c>
      <c r="E59" s="58">
        <f>D59/D61</f>
        <v>0.1111111111111111</v>
      </c>
      <c r="F59" s="21"/>
      <c r="G59" s="12" t="s">
        <v>85</v>
      </c>
      <c r="H59" s="2">
        <v>3</v>
      </c>
      <c r="I59" s="14">
        <f>H59/H61</f>
        <v>0.005291005291005291</v>
      </c>
      <c r="J59" s="22"/>
      <c r="K59" s="38"/>
    </row>
    <row r="60" spans="2:11" ht="14.25">
      <c r="B60" s="40"/>
      <c r="C60" s="59" t="s">
        <v>110</v>
      </c>
      <c r="D60" s="2">
        <v>23</v>
      </c>
      <c r="E60" s="58">
        <f>D60/D61</f>
        <v>0.12169312169312169</v>
      </c>
      <c r="F60" s="21"/>
      <c r="G60" s="12" t="s">
        <v>110</v>
      </c>
      <c r="H60" s="2">
        <v>211</v>
      </c>
      <c r="I60" s="14">
        <f>H60/H61</f>
        <v>0.37213403880070545</v>
      </c>
      <c r="J60" s="22"/>
      <c r="K60" s="38"/>
    </row>
    <row r="61" spans="2:11" ht="15" thickBot="1">
      <c r="B61" s="40"/>
      <c r="C61" s="82" t="s">
        <v>86</v>
      </c>
      <c r="D61" s="59">
        <f>SUM(D54:D60)</f>
        <v>189</v>
      </c>
      <c r="E61" s="58">
        <f>D61/D61</f>
        <v>1</v>
      </c>
      <c r="F61" s="21"/>
      <c r="G61" s="75" t="s">
        <v>86</v>
      </c>
      <c r="H61" s="62">
        <f>SUM(H54:H60)</f>
        <v>567</v>
      </c>
      <c r="I61" s="15">
        <f>H61/H61</f>
        <v>1</v>
      </c>
      <c r="J61" s="22"/>
      <c r="K61" s="38"/>
    </row>
    <row r="62" spans="2:11" ht="15" thickBot="1">
      <c r="B62" s="40"/>
      <c r="C62" s="84"/>
      <c r="D62" s="20"/>
      <c r="E62" s="85"/>
      <c r="F62" s="21"/>
      <c r="G62" s="84"/>
      <c r="H62" s="20"/>
      <c r="I62" s="85"/>
      <c r="J62" s="22"/>
      <c r="K62" s="38"/>
    </row>
    <row r="63" spans="2:11" ht="14.25">
      <c r="B63" s="40"/>
      <c r="C63" s="86" t="s">
        <v>50</v>
      </c>
      <c r="D63" s="79"/>
      <c r="E63" s="52"/>
      <c r="F63" s="45"/>
      <c r="G63" s="45"/>
      <c r="H63" s="45"/>
      <c r="I63" s="45"/>
      <c r="J63" s="22"/>
      <c r="K63" s="38"/>
    </row>
    <row r="64" spans="2:11" ht="14.25">
      <c r="B64" s="40"/>
      <c r="C64" s="59" t="s">
        <v>51</v>
      </c>
      <c r="D64" s="2">
        <v>161</v>
      </c>
      <c r="E64" s="58">
        <f>D64/D71</f>
        <v>0.8518518518518519</v>
      </c>
      <c r="F64" s="45"/>
      <c r="G64" s="45"/>
      <c r="H64" s="45"/>
      <c r="I64" s="45"/>
      <c r="J64" s="22"/>
      <c r="K64" s="38"/>
    </row>
    <row r="65" spans="2:11" ht="14.25">
      <c r="B65" s="40"/>
      <c r="C65" s="57" t="s">
        <v>39</v>
      </c>
      <c r="D65" s="2">
        <v>0</v>
      </c>
      <c r="E65" s="58">
        <f>D65/D71</f>
        <v>0</v>
      </c>
      <c r="F65" s="45"/>
      <c r="G65" s="45"/>
      <c r="H65" s="45"/>
      <c r="I65" s="45"/>
      <c r="J65" s="22"/>
      <c r="K65" s="38"/>
    </row>
    <row r="66" spans="2:11" ht="14.25">
      <c r="B66" s="40"/>
      <c r="C66" s="59" t="s">
        <v>39</v>
      </c>
      <c r="D66" s="2">
        <v>0</v>
      </c>
      <c r="E66" s="58">
        <f>D66/D71</f>
        <v>0</v>
      </c>
      <c r="F66" s="45"/>
      <c r="G66" s="45"/>
      <c r="H66" s="45"/>
      <c r="I66" s="45"/>
      <c r="J66" s="22"/>
      <c r="K66" s="38"/>
    </row>
    <row r="67" spans="2:11" ht="14.25">
      <c r="B67" s="40"/>
      <c r="C67" s="72" t="s">
        <v>39</v>
      </c>
      <c r="D67" s="2">
        <v>0</v>
      </c>
      <c r="E67" s="58">
        <f>D67/D71</f>
        <v>0</v>
      </c>
      <c r="F67" s="45"/>
      <c r="G67" s="45"/>
      <c r="H67" s="45"/>
      <c r="I67" s="45"/>
      <c r="J67" s="22"/>
      <c r="K67" s="38"/>
    </row>
    <row r="68" spans="2:11" ht="14.25">
      <c r="B68" s="40"/>
      <c r="C68" s="59" t="s">
        <v>39</v>
      </c>
      <c r="D68" s="2">
        <v>0</v>
      </c>
      <c r="E68" s="58">
        <f>D68/D71</f>
        <v>0</v>
      </c>
      <c r="F68" s="45"/>
      <c r="G68" s="45"/>
      <c r="H68" s="45"/>
      <c r="I68" s="45"/>
      <c r="J68" s="22"/>
      <c r="K68" s="38"/>
    </row>
    <row r="69" spans="2:11" ht="14.25">
      <c r="B69" s="40"/>
      <c r="C69" s="59" t="s">
        <v>38</v>
      </c>
      <c r="D69" s="2">
        <v>4</v>
      </c>
      <c r="E69" s="58">
        <f>D69/D71</f>
        <v>0.021164021164021163</v>
      </c>
      <c r="F69" s="45"/>
      <c r="G69" s="45"/>
      <c r="H69" s="45"/>
      <c r="I69" s="45"/>
      <c r="J69" s="22"/>
      <c r="K69" s="38"/>
    </row>
    <row r="70" spans="2:11" ht="14.25">
      <c r="B70" s="40"/>
      <c r="C70" s="59" t="s">
        <v>110</v>
      </c>
      <c r="D70" s="2">
        <v>24</v>
      </c>
      <c r="E70" s="58">
        <f>D70/D71</f>
        <v>0.12698412698412698</v>
      </c>
      <c r="F70" s="45"/>
      <c r="G70" s="37"/>
      <c r="H70" s="45"/>
      <c r="I70" s="45"/>
      <c r="J70" s="22"/>
      <c r="K70" s="38"/>
    </row>
    <row r="71" spans="2:11" ht="14.25">
      <c r="B71" s="40"/>
      <c r="C71" s="82" t="s">
        <v>86</v>
      </c>
      <c r="D71" s="59">
        <f>SUM(D64:D70)</f>
        <v>189</v>
      </c>
      <c r="E71" s="58">
        <f>D71/D71</f>
        <v>1</v>
      </c>
      <c r="F71" s="45"/>
      <c r="G71" s="37"/>
      <c r="H71" s="45"/>
      <c r="I71" s="45"/>
      <c r="J71" s="22"/>
      <c r="K71" s="38"/>
    </row>
    <row r="72" spans="2:11" ht="4.5" customHeight="1">
      <c r="B72" s="40"/>
      <c r="C72" s="45"/>
      <c r="D72" s="45"/>
      <c r="E72" s="45"/>
      <c r="F72" s="45"/>
      <c r="G72" s="45"/>
      <c r="H72" s="45"/>
      <c r="I72" s="45"/>
      <c r="J72" s="45"/>
      <c r="K72" s="46"/>
    </row>
    <row r="73" spans="2:11" ht="14.25">
      <c r="B73" s="36"/>
      <c r="C73" s="37"/>
      <c r="D73" s="37"/>
      <c r="E73" s="37"/>
      <c r="F73" s="37"/>
      <c r="G73" s="37"/>
      <c r="H73" s="37"/>
      <c r="I73" s="37"/>
      <c r="J73" s="37"/>
      <c r="K73" s="38"/>
    </row>
    <row r="74" spans="2:11" ht="15" thickBot="1">
      <c r="B74" s="36"/>
      <c r="C74" s="37"/>
      <c r="D74" s="37"/>
      <c r="E74" s="37"/>
      <c r="F74" s="37"/>
      <c r="G74" s="37"/>
      <c r="H74" s="37"/>
      <c r="I74" s="37"/>
      <c r="J74" s="37"/>
      <c r="K74" s="38"/>
    </row>
    <row r="75" spans="2:11" ht="15.75">
      <c r="B75" s="36"/>
      <c r="C75" s="37"/>
      <c r="D75" s="37"/>
      <c r="E75" s="37"/>
      <c r="F75" s="37"/>
      <c r="G75" s="69" t="s">
        <v>102</v>
      </c>
      <c r="H75" s="34"/>
      <c r="I75" s="35"/>
      <c r="J75" s="37"/>
      <c r="K75" s="38"/>
    </row>
    <row r="76" spans="2:11" ht="15" thickBot="1">
      <c r="B76" s="36"/>
      <c r="C76" s="37"/>
      <c r="D76" s="37"/>
      <c r="E76" s="37"/>
      <c r="F76" s="37"/>
      <c r="G76" s="78" t="s">
        <v>75</v>
      </c>
      <c r="H76" s="77"/>
      <c r="I76" s="44"/>
      <c r="J76" s="37"/>
      <c r="K76" s="38"/>
    </row>
    <row r="77" spans="2:11" ht="10.5" customHeight="1" thickBot="1">
      <c r="B77" s="76"/>
      <c r="C77" s="77"/>
      <c r="D77" s="77"/>
      <c r="E77" s="77"/>
      <c r="F77" s="77"/>
      <c r="G77" s="77"/>
      <c r="H77" s="77"/>
      <c r="I77" s="77"/>
      <c r="J77" s="77"/>
      <c r="K77" s="44"/>
    </row>
    <row r="78" spans="2:11" ht="14.25"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2:11" ht="14.25">
      <c r="B79" s="47"/>
      <c r="C79" s="47"/>
      <c r="D79" s="47"/>
      <c r="E79" s="47"/>
      <c r="F79" s="47"/>
      <c r="G79" s="47"/>
      <c r="H79" s="47"/>
      <c r="I79" s="47"/>
      <c r="J79" s="47"/>
      <c r="K79" s="47"/>
    </row>
  </sheetData>
  <sheetProtection/>
  <conditionalFormatting sqref="D5:D11">
    <cfRule type="top10" priority="13" dxfId="0" stopIfTrue="1" rank="1"/>
  </conditionalFormatting>
  <conditionalFormatting sqref="H5:H11">
    <cfRule type="top10" priority="12" dxfId="0" stopIfTrue="1" rank="1"/>
  </conditionalFormatting>
  <conditionalFormatting sqref="D16:D21">
    <cfRule type="top10" priority="11" dxfId="0" stopIfTrue="1" rank="1"/>
  </conditionalFormatting>
  <conditionalFormatting sqref="H16:H21">
    <cfRule type="top10" priority="10" dxfId="0" stopIfTrue="1" rank="1"/>
  </conditionalFormatting>
  <conditionalFormatting sqref="D26:D29">
    <cfRule type="top10" priority="9" dxfId="0" stopIfTrue="1" rank="1"/>
  </conditionalFormatting>
  <conditionalFormatting sqref="H26:H29">
    <cfRule type="top10" priority="8" dxfId="0" stopIfTrue="1" rank="1"/>
  </conditionalFormatting>
  <conditionalFormatting sqref="D34:D39">
    <cfRule type="top10" priority="7" dxfId="0" stopIfTrue="1" rank="1"/>
  </conditionalFormatting>
  <conditionalFormatting sqref="H34:H39">
    <cfRule type="top10" priority="6" dxfId="0" stopIfTrue="1" rank="1"/>
  </conditionalFormatting>
  <conditionalFormatting sqref="D44:D49">
    <cfRule type="top10" priority="5" dxfId="0" stopIfTrue="1" rank="1"/>
  </conditionalFormatting>
  <conditionalFormatting sqref="H44:H49">
    <cfRule type="top10" priority="4" dxfId="0" stopIfTrue="1" rank="1"/>
  </conditionalFormatting>
  <conditionalFormatting sqref="D54:D59">
    <cfRule type="top10" priority="3" dxfId="0" stopIfTrue="1" rank="1"/>
  </conditionalFormatting>
  <conditionalFormatting sqref="H54:H59">
    <cfRule type="top10" priority="2" dxfId="0" stopIfTrue="1" rank="3"/>
  </conditionalFormatting>
  <conditionalFormatting sqref="D64:D69">
    <cfRule type="top10" priority="1" dxfId="0" stopIfTrue="1" rank="1"/>
  </conditionalFormatting>
  <printOptions/>
  <pageMargins left="0.7" right="0.7" top="0.5" bottom="0.5" header="0.3" footer="0.3"/>
  <pageSetup horizontalDpi="600" verticalDpi="600" orientation="portrait" paperSize="1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79"/>
  <sheetViews>
    <sheetView zoomScalePageLayoutView="0" workbookViewId="0" topLeftCell="A1">
      <selection activeCell="O13" sqref="O13:O14"/>
    </sheetView>
  </sheetViews>
  <sheetFormatPr defaultColWidth="9.140625" defaultRowHeight="15"/>
  <cols>
    <col min="1" max="1" width="9.140625" style="0" customWidth="1"/>
    <col min="2" max="2" width="1.421875" style="0" customWidth="1"/>
    <col min="3" max="3" width="27.8515625" style="0" customWidth="1"/>
    <col min="4" max="4" width="10.421875" style="0" customWidth="1"/>
    <col min="5" max="5" width="11.421875" style="0" customWidth="1"/>
    <col min="6" max="7" width="1.28515625" style="0" customWidth="1"/>
    <col min="8" max="8" width="1.421875" style="0" customWidth="1"/>
    <col min="9" max="9" width="28.8515625" style="0" customWidth="1"/>
    <col min="10" max="10" width="11.28125" style="0" customWidth="1"/>
    <col min="11" max="11" width="8.8515625" style="0" customWidth="1"/>
    <col min="12" max="12" width="1.28515625" style="0" customWidth="1"/>
  </cols>
  <sheetData>
    <row r="1" spans="2:12" ht="14.25"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2:12" ht="15.75">
      <c r="B2" s="235"/>
      <c r="C2" s="236" t="s">
        <v>28</v>
      </c>
      <c r="D2" s="237"/>
      <c r="E2" s="237"/>
      <c r="F2" s="237"/>
      <c r="G2" s="237"/>
      <c r="H2" s="237"/>
      <c r="I2" s="236" t="s">
        <v>192</v>
      </c>
      <c r="J2" s="237"/>
      <c r="K2" s="238"/>
      <c r="L2" s="239"/>
    </row>
    <row r="3" spans="2:12" ht="14.25">
      <c r="B3" s="235"/>
      <c r="C3" s="240" t="s">
        <v>41</v>
      </c>
      <c r="D3" s="237"/>
      <c r="E3" s="237"/>
      <c r="F3" s="237"/>
      <c r="G3" s="237"/>
      <c r="H3" s="237"/>
      <c r="I3" s="241" t="s">
        <v>129</v>
      </c>
      <c r="J3" s="237"/>
      <c r="K3" s="238"/>
      <c r="L3" s="239"/>
    </row>
    <row r="4" spans="2:12" ht="14.25">
      <c r="B4" s="235"/>
      <c r="C4" s="238"/>
      <c r="D4" s="237"/>
      <c r="E4" s="237"/>
      <c r="F4" s="237"/>
      <c r="G4" s="237"/>
      <c r="H4" s="237"/>
      <c r="I4" s="237"/>
      <c r="J4" s="237"/>
      <c r="K4" s="238"/>
      <c r="L4" s="239"/>
    </row>
    <row r="5" spans="2:12" ht="15" thickBot="1">
      <c r="B5" s="235"/>
      <c r="C5" s="242" t="s">
        <v>130</v>
      </c>
      <c r="D5" s="238"/>
      <c r="E5" s="238"/>
      <c r="F5" s="238"/>
      <c r="G5" s="243"/>
      <c r="H5" s="243"/>
      <c r="I5" s="243"/>
      <c r="J5" s="243"/>
      <c r="K5" s="243"/>
      <c r="L5" s="244"/>
    </row>
    <row r="6" spans="2:12" ht="14.25">
      <c r="B6" s="32"/>
      <c r="C6" s="245"/>
      <c r="D6" s="34"/>
      <c r="E6" s="34"/>
      <c r="F6" s="35"/>
      <c r="G6" s="234"/>
      <c r="H6" s="246"/>
      <c r="I6" s="247"/>
      <c r="J6" s="247"/>
      <c r="K6" s="247"/>
      <c r="L6" s="248"/>
    </row>
    <row r="7" spans="2:12" ht="15.75">
      <c r="B7" s="36"/>
      <c r="C7" s="49" t="s">
        <v>131</v>
      </c>
      <c r="D7" s="37"/>
      <c r="E7" s="37"/>
      <c r="F7" s="38"/>
      <c r="G7" s="239"/>
      <c r="H7" s="249" t="s">
        <v>132</v>
      </c>
      <c r="I7" s="250" t="s">
        <v>133</v>
      </c>
      <c r="J7" s="251"/>
      <c r="K7" s="251"/>
      <c r="L7" s="252"/>
    </row>
    <row r="8" spans="2:12" s="103" customFormat="1" ht="15" thickBot="1">
      <c r="B8" s="93"/>
      <c r="C8" s="129"/>
      <c r="D8" s="151"/>
      <c r="E8" s="151"/>
      <c r="F8" s="152"/>
      <c r="G8" s="253"/>
      <c r="H8" s="115"/>
      <c r="I8" s="133"/>
      <c r="J8" s="153"/>
      <c r="K8" s="153"/>
      <c r="L8" s="110"/>
    </row>
    <row r="9" spans="2:12" s="103" customFormat="1" ht="14.25">
      <c r="B9" s="93"/>
      <c r="C9" s="134" t="s">
        <v>8</v>
      </c>
      <c r="D9" s="254"/>
      <c r="E9" s="255"/>
      <c r="F9" s="106"/>
      <c r="G9" s="256"/>
      <c r="H9" s="115"/>
      <c r="I9" s="257" t="s">
        <v>8</v>
      </c>
      <c r="J9" s="100"/>
      <c r="K9" s="101"/>
      <c r="L9" s="110"/>
    </row>
    <row r="10" spans="2:12" s="103" customFormat="1" ht="14.25">
      <c r="B10" s="93"/>
      <c r="C10" s="258" t="s">
        <v>134</v>
      </c>
      <c r="D10" s="112"/>
      <c r="E10" s="113"/>
      <c r="F10" s="113"/>
      <c r="G10" s="259"/>
      <c r="H10" s="98"/>
      <c r="I10" s="140" t="s">
        <v>134</v>
      </c>
      <c r="J10" s="260"/>
      <c r="K10" s="261"/>
      <c r="L10" s="261"/>
    </row>
    <row r="11" spans="2:12" s="103" customFormat="1" ht="14.25">
      <c r="B11" s="93"/>
      <c r="C11" s="206" t="s">
        <v>47</v>
      </c>
      <c r="D11" s="262"/>
      <c r="E11" s="263">
        <f>D11/D17</f>
        <v>0</v>
      </c>
      <c r="F11" s="264"/>
      <c r="G11" s="265"/>
      <c r="H11" s="98"/>
      <c r="I11" s="223" t="s">
        <v>29</v>
      </c>
      <c r="J11" s="223">
        <v>1003</v>
      </c>
      <c r="K11" s="123">
        <f>J11/J17</f>
        <v>0.4975198412698413</v>
      </c>
      <c r="L11" s="266"/>
    </row>
    <row r="12" spans="2:12" s="103" customFormat="1" ht="14.25">
      <c r="B12" s="93"/>
      <c r="C12" s="223" t="s">
        <v>77</v>
      </c>
      <c r="D12" s="262">
        <v>8</v>
      </c>
      <c r="E12" s="263">
        <f>D12/D17</f>
        <v>0.14285714285714285</v>
      </c>
      <c r="F12" s="264"/>
      <c r="G12" s="265"/>
      <c r="H12" s="98"/>
      <c r="I12" s="206" t="s">
        <v>30</v>
      </c>
      <c r="J12" s="122">
        <v>854</v>
      </c>
      <c r="K12" s="123">
        <f>J12/J17</f>
        <v>0.4236111111111111</v>
      </c>
      <c r="L12" s="266"/>
    </row>
    <row r="13" spans="2:12" s="103" customFormat="1" ht="14.25">
      <c r="B13" s="93"/>
      <c r="C13" s="223" t="s">
        <v>160</v>
      </c>
      <c r="D13" s="262">
        <v>34</v>
      </c>
      <c r="E13" s="263">
        <f>D13/D17</f>
        <v>0.6071428571428571</v>
      </c>
      <c r="F13" s="264"/>
      <c r="G13" s="265"/>
      <c r="H13" s="98"/>
      <c r="I13" s="223" t="s">
        <v>31</v>
      </c>
      <c r="J13" s="122">
        <v>46</v>
      </c>
      <c r="K13" s="123">
        <f>J13/J17</f>
        <v>0.022817460317460316</v>
      </c>
      <c r="L13" s="266"/>
    </row>
    <row r="14" spans="2:12" s="103" customFormat="1" ht="14.25">
      <c r="B14" s="93"/>
      <c r="C14" s="267" t="s">
        <v>48</v>
      </c>
      <c r="D14" s="262">
        <v>6</v>
      </c>
      <c r="E14" s="263">
        <f>D14/D17</f>
        <v>0.10714285714285714</v>
      </c>
      <c r="F14" s="264"/>
      <c r="G14" s="265"/>
      <c r="H14" s="98"/>
      <c r="I14" s="223" t="s">
        <v>32</v>
      </c>
      <c r="J14" s="122">
        <v>96</v>
      </c>
      <c r="K14" s="123">
        <f>J14/J17</f>
        <v>0.047619047619047616</v>
      </c>
      <c r="L14" s="266"/>
    </row>
    <row r="15" spans="2:12" s="103" customFormat="1" ht="14.25">
      <c r="B15" s="93"/>
      <c r="C15" s="267" t="s">
        <v>78</v>
      </c>
      <c r="D15" s="262">
        <v>5</v>
      </c>
      <c r="E15" s="263">
        <f>D15/D17</f>
        <v>0.08928571428571429</v>
      </c>
      <c r="F15" s="264"/>
      <c r="G15" s="265"/>
      <c r="H15" s="98"/>
      <c r="I15" s="223" t="s">
        <v>33</v>
      </c>
      <c r="J15" s="122">
        <v>7</v>
      </c>
      <c r="K15" s="123">
        <f>J15/J17</f>
        <v>0.003472222222222222</v>
      </c>
      <c r="L15" s="266"/>
    </row>
    <row r="16" spans="2:12" s="103" customFormat="1" ht="14.25">
      <c r="B16" s="93"/>
      <c r="C16" s="223" t="s">
        <v>38</v>
      </c>
      <c r="D16" s="145">
        <v>3</v>
      </c>
      <c r="E16" s="123">
        <f>D16/D17</f>
        <v>0.05357142857142857</v>
      </c>
      <c r="F16" s="264"/>
      <c r="G16" s="265"/>
      <c r="H16" s="98"/>
      <c r="I16" s="223" t="s">
        <v>84</v>
      </c>
      <c r="J16" s="122">
        <v>10</v>
      </c>
      <c r="K16" s="123">
        <f>J16/J17</f>
        <v>0.00496031746031746</v>
      </c>
      <c r="L16" s="266"/>
    </row>
    <row r="17" spans="2:12" s="103" customFormat="1" ht="14.25">
      <c r="B17" s="93"/>
      <c r="C17" s="223" t="s">
        <v>2</v>
      </c>
      <c r="D17" s="128">
        <f>SUM(D11:D16)</f>
        <v>56</v>
      </c>
      <c r="E17" s="123">
        <f>D17/D17</f>
        <v>1</v>
      </c>
      <c r="F17" s="264"/>
      <c r="G17" s="265"/>
      <c r="H17" s="98"/>
      <c r="I17" s="223" t="s">
        <v>2</v>
      </c>
      <c r="J17" s="128">
        <f>SUM(J11:J16)</f>
        <v>2016</v>
      </c>
      <c r="K17" s="123">
        <f>J17/J17</f>
        <v>1</v>
      </c>
      <c r="L17" s="266"/>
    </row>
    <row r="18" spans="2:12" s="103" customFormat="1" ht="15" thickBot="1">
      <c r="B18" s="93"/>
      <c r="C18" s="129"/>
      <c r="D18" s="151"/>
      <c r="E18" s="151"/>
      <c r="F18" s="152"/>
      <c r="G18" s="253"/>
      <c r="H18" s="98"/>
      <c r="I18" s="133"/>
      <c r="J18" s="153"/>
      <c r="K18" s="153"/>
      <c r="L18" s="110"/>
    </row>
    <row r="19" spans="2:12" s="103" customFormat="1" ht="14.25">
      <c r="B19" s="93"/>
      <c r="C19" s="268" t="s">
        <v>6</v>
      </c>
      <c r="D19" s="254"/>
      <c r="E19" s="255"/>
      <c r="F19" s="106"/>
      <c r="G19" s="256"/>
      <c r="H19" s="98"/>
      <c r="I19" s="257" t="s">
        <v>6</v>
      </c>
      <c r="J19" s="269"/>
      <c r="K19" s="270"/>
      <c r="L19" s="271"/>
    </row>
    <row r="20" spans="2:12" s="103" customFormat="1" ht="14.25">
      <c r="B20" s="93"/>
      <c r="C20" s="258" t="s">
        <v>134</v>
      </c>
      <c r="D20" s="112"/>
      <c r="E20" s="113"/>
      <c r="F20" s="113"/>
      <c r="G20" s="259"/>
      <c r="H20" s="115"/>
      <c r="I20" s="140" t="s">
        <v>134</v>
      </c>
      <c r="J20" s="117"/>
      <c r="K20" s="154"/>
      <c r="L20" s="154"/>
    </row>
    <row r="21" spans="2:12" s="103" customFormat="1" ht="14.25">
      <c r="B21" s="93"/>
      <c r="C21" s="223" t="s">
        <v>80</v>
      </c>
      <c r="D21" s="122">
        <v>738</v>
      </c>
      <c r="E21" s="123">
        <f>D21/D30</f>
        <v>0.968503937007874</v>
      </c>
      <c r="F21" s="264"/>
      <c r="G21" s="265"/>
      <c r="H21" s="115"/>
      <c r="I21" s="223" t="s">
        <v>35</v>
      </c>
      <c r="J21" s="145">
        <v>5</v>
      </c>
      <c r="K21" s="123">
        <f>J21/J30</f>
        <v>0.0050916496945010185</v>
      </c>
      <c r="L21" s="266"/>
    </row>
    <row r="22" spans="2:12" s="103" customFormat="1" ht="14.25">
      <c r="B22" s="93"/>
      <c r="C22" s="223" t="s">
        <v>39</v>
      </c>
      <c r="D22" s="122">
        <v>10</v>
      </c>
      <c r="E22" s="123">
        <f>D22/D30</f>
        <v>0.013123359580052493</v>
      </c>
      <c r="F22" s="264"/>
      <c r="G22" s="265"/>
      <c r="H22" s="115"/>
      <c r="I22" s="223" t="s">
        <v>21</v>
      </c>
      <c r="J22" s="122">
        <v>8</v>
      </c>
      <c r="K22" s="123">
        <f>J22/J30</f>
        <v>0.008146639511201629</v>
      </c>
      <c r="L22" s="266"/>
    </row>
    <row r="23" spans="2:12" s="103" customFormat="1" ht="14.25">
      <c r="B23" s="93"/>
      <c r="C23" s="206" t="s">
        <v>7</v>
      </c>
      <c r="D23" s="122">
        <v>7</v>
      </c>
      <c r="E23" s="123">
        <f>D23/D30</f>
        <v>0.009186351706036745</v>
      </c>
      <c r="F23" s="264"/>
      <c r="G23" s="265"/>
      <c r="H23" s="115"/>
      <c r="I23" s="223" t="s">
        <v>36</v>
      </c>
      <c r="J23" s="122">
        <v>20</v>
      </c>
      <c r="K23" s="123">
        <f>J23/J30</f>
        <v>0.020366598778004074</v>
      </c>
      <c r="L23" s="266"/>
    </row>
    <row r="24" spans="2:12" s="103" customFormat="1" ht="14.25">
      <c r="B24" s="93"/>
      <c r="C24" s="223" t="s">
        <v>39</v>
      </c>
      <c r="D24" s="122">
        <v>7</v>
      </c>
      <c r="E24" s="123">
        <f>D24/D30</f>
        <v>0.009186351706036745</v>
      </c>
      <c r="F24" s="264"/>
      <c r="G24" s="265"/>
      <c r="H24" s="115"/>
      <c r="I24" s="223" t="s">
        <v>37</v>
      </c>
      <c r="J24" s="122">
        <v>19</v>
      </c>
      <c r="K24" s="123">
        <f>J24/J30</f>
        <v>0.019348268839103868</v>
      </c>
      <c r="L24" s="266"/>
    </row>
    <row r="25" spans="2:12" s="103" customFormat="1" ht="14.25">
      <c r="B25" s="93"/>
      <c r="C25" s="223" t="s">
        <v>7</v>
      </c>
      <c r="D25" s="122"/>
      <c r="E25" s="123"/>
      <c r="F25" s="264"/>
      <c r="G25" s="265"/>
      <c r="H25" s="115"/>
      <c r="I25" s="223" t="s">
        <v>22</v>
      </c>
      <c r="J25" s="122">
        <v>9</v>
      </c>
      <c r="K25" s="123"/>
      <c r="L25" s="266"/>
    </row>
    <row r="26" spans="2:12" s="103" customFormat="1" ht="14.25">
      <c r="B26" s="93"/>
      <c r="C26" s="145" t="s">
        <v>39</v>
      </c>
      <c r="D26" s="122"/>
      <c r="E26" s="123"/>
      <c r="F26" s="264"/>
      <c r="G26" s="265"/>
      <c r="H26" s="115"/>
      <c r="I26" s="145" t="s">
        <v>39</v>
      </c>
      <c r="J26" s="122">
        <v>906</v>
      </c>
      <c r="K26" s="123">
        <f>J26/J30</f>
        <v>0.9226069246435845</v>
      </c>
      <c r="L26" s="266"/>
    </row>
    <row r="27" spans="2:12" s="103" customFormat="1" ht="14.25">
      <c r="B27" s="93"/>
      <c r="C27" s="272" t="s">
        <v>39</v>
      </c>
      <c r="D27" s="122"/>
      <c r="E27" s="123"/>
      <c r="F27" s="264"/>
      <c r="G27" s="265"/>
      <c r="H27" s="115"/>
      <c r="I27" s="223" t="s">
        <v>39</v>
      </c>
      <c r="J27" s="122">
        <v>3</v>
      </c>
      <c r="K27" s="123">
        <f>J27/J30</f>
        <v>0.003054989816700611</v>
      </c>
      <c r="L27" s="266"/>
    </row>
    <row r="28" spans="2:12" s="103" customFormat="1" ht="14.25">
      <c r="B28" s="93"/>
      <c r="C28" s="223" t="s">
        <v>34</v>
      </c>
      <c r="D28" s="122"/>
      <c r="E28" s="123"/>
      <c r="F28" s="264"/>
      <c r="G28" s="265"/>
      <c r="H28" s="115"/>
      <c r="I28" s="223" t="s">
        <v>34</v>
      </c>
      <c r="J28" s="122">
        <v>2</v>
      </c>
      <c r="K28" s="123"/>
      <c r="L28" s="266"/>
    </row>
    <row r="29" spans="2:12" s="103" customFormat="1" ht="14.25">
      <c r="B29" s="93"/>
      <c r="C29" s="223" t="s">
        <v>135</v>
      </c>
      <c r="D29" s="122"/>
      <c r="E29" s="123"/>
      <c r="F29" s="264"/>
      <c r="G29" s="265"/>
      <c r="H29" s="115"/>
      <c r="I29" s="223" t="s">
        <v>135</v>
      </c>
      <c r="J29" s="122">
        <v>10</v>
      </c>
      <c r="K29" s="123">
        <f>J29/J30</f>
        <v>0.010183299389002037</v>
      </c>
      <c r="L29" s="266"/>
    </row>
    <row r="30" spans="2:12" s="103" customFormat="1" ht="14.25">
      <c r="B30" s="93"/>
      <c r="C30" s="223" t="s">
        <v>2</v>
      </c>
      <c r="D30" s="128">
        <f>SUM(D21:D29)</f>
        <v>762</v>
      </c>
      <c r="E30" s="123">
        <f>D30/D30</f>
        <v>1</v>
      </c>
      <c r="F30" s="264"/>
      <c r="G30" s="265"/>
      <c r="H30" s="115"/>
      <c r="I30" s="223" t="s">
        <v>2</v>
      </c>
      <c r="J30" s="128">
        <f>SUM(J21:J29)</f>
        <v>982</v>
      </c>
      <c r="K30" s="123">
        <f>J30/J30</f>
        <v>1</v>
      </c>
      <c r="L30" s="266"/>
    </row>
    <row r="31" spans="2:12" s="103" customFormat="1" ht="15" thickBot="1">
      <c r="B31" s="93"/>
      <c r="C31" s="129"/>
      <c r="D31" s="151"/>
      <c r="E31" s="151"/>
      <c r="F31" s="152"/>
      <c r="G31" s="253"/>
      <c r="H31" s="98"/>
      <c r="I31" s="133"/>
      <c r="J31" s="153"/>
      <c r="K31" s="153"/>
      <c r="L31" s="110"/>
    </row>
    <row r="32" spans="2:12" s="103" customFormat="1" ht="14.25">
      <c r="B32" s="93"/>
      <c r="C32" s="134" t="s">
        <v>9</v>
      </c>
      <c r="D32" s="254"/>
      <c r="E32" s="255"/>
      <c r="F32" s="106"/>
      <c r="G32" s="256"/>
      <c r="H32" s="98"/>
      <c r="I32" s="135" t="s">
        <v>9</v>
      </c>
      <c r="J32" s="269"/>
      <c r="K32" s="101"/>
      <c r="L32" s="110"/>
    </row>
    <row r="33" spans="2:12" s="103" customFormat="1" ht="14.25">
      <c r="B33" s="93"/>
      <c r="C33" s="258" t="s">
        <v>134</v>
      </c>
      <c r="D33" s="112"/>
      <c r="E33" s="113"/>
      <c r="F33" s="113"/>
      <c r="G33" s="259"/>
      <c r="H33" s="115"/>
      <c r="I33" s="140" t="s">
        <v>134</v>
      </c>
      <c r="J33" s="117"/>
      <c r="K33" s="118"/>
      <c r="L33" s="118"/>
    </row>
    <row r="34" spans="2:12" s="103" customFormat="1" ht="14.25">
      <c r="B34" s="93"/>
      <c r="C34" s="223" t="s">
        <v>49</v>
      </c>
      <c r="D34" s="122">
        <v>723</v>
      </c>
      <c r="E34" s="123">
        <f>D34/D40</f>
        <v>0.9863574351978172</v>
      </c>
      <c r="F34" s="264"/>
      <c r="G34" s="265"/>
      <c r="H34" s="115"/>
      <c r="I34" s="223" t="s">
        <v>42</v>
      </c>
      <c r="J34" s="122">
        <v>1106</v>
      </c>
      <c r="K34" s="123">
        <f>J34/J40</f>
        <v>0.5405669599217986</v>
      </c>
      <c r="L34" s="266"/>
    </row>
    <row r="35" spans="2:12" s="103" customFormat="1" ht="14.25">
      <c r="B35" s="93"/>
      <c r="C35" s="223" t="s">
        <v>34</v>
      </c>
      <c r="D35" s="122">
        <v>4</v>
      </c>
      <c r="E35" s="123">
        <f>D35/D40</f>
        <v>0.005457025920873124</v>
      </c>
      <c r="F35" s="264"/>
      <c r="G35" s="265"/>
      <c r="H35" s="115"/>
      <c r="I35" s="223" t="s">
        <v>43</v>
      </c>
      <c r="J35" s="122">
        <v>716</v>
      </c>
      <c r="K35" s="123">
        <f>J35/J40</f>
        <v>0.34995112414467255</v>
      </c>
      <c r="L35" s="266"/>
    </row>
    <row r="36" spans="2:12" s="103" customFormat="1" ht="14.25">
      <c r="B36" s="93"/>
      <c r="C36" s="223" t="s">
        <v>34</v>
      </c>
      <c r="D36" s="122">
        <v>2</v>
      </c>
      <c r="E36" s="123">
        <f>D36/D40</f>
        <v>0.002728512960436562</v>
      </c>
      <c r="F36" s="264"/>
      <c r="G36" s="265"/>
      <c r="H36" s="115"/>
      <c r="I36" s="145" t="s">
        <v>44</v>
      </c>
      <c r="J36" s="122">
        <v>32</v>
      </c>
      <c r="K36" s="123">
        <f>J36/J40</f>
        <v>0.015640273704789834</v>
      </c>
      <c r="L36" s="266"/>
    </row>
    <row r="37" spans="2:12" s="103" customFormat="1" ht="14.25">
      <c r="B37" s="93"/>
      <c r="C37" s="223" t="s">
        <v>34</v>
      </c>
      <c r="D37" s="122">
        <v>1</v>
      </c>
      <c r="E37" s="123">
        <f>D37/D40</f>
        <v>0.001364256480218281</v>
      </c>
      <c r="F37" s="264"/>
      <c r="G37" s="265"/>
      <c r="H37" s="115"/>
      <c r="I37" s="223" t="s">
        <v>45</v>
      </c>
      <c r="J37" s="122">
        <v>184</v>
      </c>
      <c r="K37" s="123">
        <f>J37/J40</f>
        <v>0.08993157380254155</v>
      </c>
      <c r="L37" s="266"/>
    </row>
    <row r="38" spans="2:12" s="103" customFormat="1" ht="14.25">
      <c r="B38" s="93"/>
      <c r="C38" s="223" t="s">
        <v>34</v>
      </c>
      <c r="D38" s="122">
        <v>3</v>
      </c>
      <c r="E38" s="123">
        <f>D38/D40</f>
        <v>0.004092769440654843</v>
      </c>
      <c r="F38" s="264"/>
      <c r="G38" s="265"/>
      <c r="H38" s="115"/>
      <c r="I38" s="223" t="s">
        <v>46</v>
      </c>
      <c r="J38" s="122">
        <v>4</v>
      </c>
      <c r="K38" s="123">
        <f>J38/J40</f>
        <v>0.0019550342130987292</v>
      </c>
      <c r="L38" s="266"/>
    </row>
    <row r="39" spans="2:12" s="103" customFormat="1" ht="14.25">
      <c r="B39" s="93"/>
      <c r="C39" s="223" t="s">
        <v>183</v>
      </c>
      <c r="D39" s="122">
        <v>0</v>
      </c>
      <c r="E39" s="123">
        <f>D39/D40</f>
        <v>0</v>
      </c>
      <c r="F39" s="264"/>
      <c r="G39" s="265"/>
      <c r="H39" s="115"/>
      <c r="I39" s="223" t="s">
        <v>84</v>
      </c>
      <c r="J39" s="122">
        <v>4</v>
      </c>
      <c r="K39" s="123">
        <f>J39/J40</f>
        <v>0.0019550342130987292</v>
      </c>
      <c r="L39" s="266"/>
    </row>
    <row r="40" spans="2:12" s="103" customFormat="1" ht="14.25">
      <c r="B40" s="93"/>
      <c r="C40" s="223" t="s">
        <v>2</v>
      </c>
      <c r="D40" s="128">
        <f>SUM(D34:D39)</f>
        <v>733</v>
      </c>
      <c r="E40" s="123">
        <f>D40/D40</f>
        <v>1</v>
      </c>
      <c r="F40" s="264"/>
      <c r="G40" s="265"/>
      <c r="H40" s="115"/>
      <c r="I40" s="223" t="s">
        <v>2</v>
      </c>
      <c r="J40" s="128">
        <f>SUM(J34:J39)</f>
        <v>2046</v>
      </c>
      <c r="K40" s="123">
        <f>J40/J40</f>
        <v>1</v>
      </c>
      <c r="L40" s="266"/>
    </row>
    <row r="41" spans="2:12" ht="15" thickBot="1">
      <c r="B41" s="36"/>
      <c r="C41" s="273"/>
      <c r="D41" s="105"/>
      <c r="E41" s="105"/>
      <c r="F41" s="106"/>
      <c r="G41" s="256"/>
      <c r="H41" s="115"/>
      <c r="I41" s="274"/>
      <c r="J41" s="153"/>
      <c r="K41" s="153"/>
      <c r="L41" s="110"/>
    </row>
    <row r="42" spans="2:12" ht="14.25">
      <c r="B42" s="36"/>
      <c r="C42" s="134" t="s">
        <v>11</v>
      </c>
      <c r="D42" s="254"/>
      <c r="E42" s="255"/>
      <c r="F42" s="106"/>
      <c r="G42" s="256"/>
      <c r="H42" s="115"/>
      <c r="I42" s="257" t="s">
        <v>11</v>
      </c>
      <c r="J42" s="100"/>
      <c r="K42" s="101"/>
      <c r="L42" s="110"/>
    </row>
    <row r="43" spans="2:12" ht="14.25">
      <c r="B43" s="36"/>
      <c r="C43" s="258" t="s">
        <v>134</v>
      </c>
      <c r="D43" s="112"/>
      <c r="E43" s="113"/>
      <c r="F43" s="113"/>
      <c r="G43" s="259"/>
      <c r="H43" s="98"/>
      <c r="I43" s="140" t="s">
        <v>134</v>
      </c>
      <c r="J43" s="133"/>
      <c r="K43" s="118"/>
      <c r="L43" s="118"/>
    </row>
    <row r="44" spans="2:12" ht="14.25">
      <c r="B44" s="36"/>
      <c r="C44" s="223" t="s">
        <v>161</v>
      </c>
      <c r="D44" s="122">
        <v>653</v>
      </c>
      <c r="E44" s="123">
        <f>D44/D48</f>
        <v>0.986404833836858</v>
      </c>
      <c r="F44" s="264"/>
      <c r="G44" s="265"/>
      <c r="H44" s="98"/>
      <c r="I44" s="223" t="s">
        <v>23</v>
      </c>
      <c r="J44" s="223">
        <v>1477</v>
      </c>
      <c r="K44" s="123">
        <f>J44/J48</f>
        <v>0.9853235490326885</v>
      </c>
      <c r="L44" s="266"/>
    </row>
    <row r="45" spans="2:12" ht="14.25">
      <c r="B45" s="36"/>
      <c r="C45" s="223" t="s">
        <v>88</v>
      </c>
      <c r="D45" s="122">
        <v>2</v>
      </c>
      <c r="E45" s="123">
        <f>D45/D48</f>
        <v>0.0030211480362537764</v>
      </c>
      <c r="F45" s="264"/>
      <c r="G45" s="265"/>
      <c r="H45" s="98"/>
      <c r="I45" s="223" t="s">
        <v>39</v>
      </c>
      <c r="J45" s="223">
        <v>5</v>
      </c>
      <c r="K45" s="123">
        <f>J45/J48</f>
        <v>0.00333555703802535</v>
      </c>
      <c r="L45" s="266"/>
    </row>
    <row r="46" spans="2:12" ht="14.25">
      <c r="B46" s="36"/>
      <c r="C46" s="223" t="s">
        <v>184</v>
      </c>
      <c r="D46" s="122">
        <v>2</v>
      </c>
      <c r="E46" s="123">
        <f>D46/D48</f>
        <v>0.0030211480362537764</v>
      </c>
      <c r="F46" s="264"/>
      <c r="G46" s="265"/>
      <c r="H46" s="98"/>
      <c r="I46" s="206" t="s">
        <v>27</v>
      </c>
      <c r="J46" s="122">
        <v>2</v>
      </c>
      <c r="K46" s="123">
        <f>J46/J48</f>
        <v>0.00133422281521014</v>
      </c>
      <c r="L46" s="266"/>
    </row>
    <row r="47" spans="2:12" ht="14.25">
      <c r="B47" s="36"/>
      <c r="C47" s="223" t="s">
        <v>38</v>
      </c>
      <c r="D47" s="122">
        <v>5</v>
      </c>
      <c r="E47" s="123">
        <f>D47/D48</f>
        <v>0.0075528700906344415</v>
      </c>
      <c r="F47" s="264"/>
      <c r="G47" s="265"/>
      <c r="H47" s="98"/>
      <c r="I47" s="223" t="s">
        <v>84</v>
      </c>
      <c r="J47" s="122">
        <v>15</v>
      </c>
      <c r="K47" s="123">
        <f>J47/J48</f>
        <v>0.01000667111407605</v>
      </c>
      <c r="L47" s="266"/>
    </row>
    <row r="48" spans="2:12" ht="14.25">
      <c r="B48" s="36"/>
      <c r="C48" s="128" t="s">
        <v>2</v>
      </c>
      <c r="D48" s="128">
        <f>SUM(D44:D47)</f>
        <v>662</v>
      </c>
      <c r="E48" s="123">
        <f>D48/D48</f>
        <v>1</v>
      </c>
      <c r="F48" s="264"/>
      <c r="G48" s="265"/>
      <c r="H48" s="98"/>
      <c r="I48" s="223" t="s">
        <v>2</v>
      </c>
      <c r="J48" s="128">
        <f>SUM(J44:J47)</f>
        <v>1499</v>
      </c>
      <c r="K48" s="123">
        <f>J48/J48</f>
        <v>1</v>
      </c>
      <c r="L48" s="266"/>
    </row>
    <row r="49" spans="2:12" ht="15" thickBot="1">
      <c r="B49" s="36"/>
      <c r="C49" s="129"/>
      <c r="D49" s="129"/>
      <c r="E49" s="129"/>
      <c r="F49" s="130"/>
      <c r="G49" s="275"/>
      <c r="H49" s="98"/>
      <c r="I49" s="133"/>
      <c r="J49" s="133"/>
      <c r="K49" s="133"/>
      <c r="L49" s="118"/>
    </row>
    <row r="50" spans="2:12" ht="14.25">
      <c r="B50" s="36"/>
      <c r="C50" s="268" t="s">
        <v>10</v>
      </c>
      <c r="D50" s="95"/>
      <c r="E50" s="96"/>
      <c r="F50" s="152"/>
      <c r="G50" s="253"/>
      <c r="H50" s="98"/>
      <c r="I50" s="257" t="s">
        <v>10</v>
      </c>
      <c r="J50" s="100"/>
      <c r="K50" s="101"/>
      <c r="L50" s="110"/>
    </row>
    <row r="51" spans="2:12" ht="14.25">
      <c r="B51" s="36"/>
      <c r="C51" s="258" t="s">
        <v>134</v>
      </c>
      <c r="D51" s="105"/>
      <c r="E51" s="106"/>
      <c r="F51" s="106"/>
      <c r="G51" s="256"/>
      <c r="H51" s="98"/>
      <c r="I51" s="140" t="s">
        <v>134</v>
      </c>
      <c r="J51" s="109"/>
      <c r="K51" s="271"/>
      <c r="L51" s="271"/>
    </row>
    <row r="52" spans="2:12" ht="14.25">
      <c r="B52" s="36"/>
      <c r="C52" s="276" t="s">
        <v>82</v>
      </c>
      <c r="D52" s="122">
        <v>665</v>
      </c>
      <c r="E52" s="123">
        <f>D52/D56</f>
        <v>0.9779411764705882</v>
      </c>
      <c r="F52" s="264"/>
      <c r="G52" s="265"/>
      <c r="H52" s="115"/>
      <c r="I52" s="206" t="s">
        <v>58</v>
      </c>
      <c r="J52" s="122">
        <v>1565</v>
      </c>
      <c r="K52" s="123">
        <f>J52/J56</f>
        <v>0.9805764411027569</v>
      </c>
      <c r="L52" s="266"/>
    </row>
    <row r="53" spans="2:12" ht="14.25">
      <c r="B53" s="36"/>
      <c r="C53" s="276" t="s">
        <v>39</v>
      </c>
      <c r="D53" s="122">
        <v>5</v>
      </c>
      <c r="E53" s="123">
        <f>D53/D56</f>
        <v>0.007352941176470588</v>
      </c>
      <c r="F53" s="264"/>
      <c r="G53" s="265"/>
      <c r="H53" s="115"/>
      <c r="I53" s="206"/>
      <c r="J53" s="122">
        <v>10</v>
      </c>
      <c r="K53" s="123">
        <f>J53/J56</f>
        <v>0.006265664160401002</v>
      </c>
      <c r="L53" s="266"/>
    </row>
    <row r="54" spans="2:12" ht="14.25">
      <c r="B54" s="36"/>
      <c r="C54" s="223" t="s">
        <v>34</v>
      </c>
      <c r="D54" s="122">
        <v>2</v>
      </c>
      <c r="E54" s="123">
        <f>D54/D56</f>
        <v>0.0029411764705882353</v>
      </c>
      <c r="F54" s="264"/>
      <c r="G54" s="265"/>
      <c r="H54" s="115"/>
      <c r="I54" s="145" t="s">
        <v>136</v>
      </c>
      <c r="J54" s="122">
        <v>5</v>
      </c>
      <c r="K54" s="123">
        <f>J54/J56</f>
        <v>0.003132832080200501</v>
      </c>
      <c r="L54" s="266"/>
    </row>
    <row r="55" spans="2:12" ht="14.25">
      <c r="B55" s="36"/>
      <c r="C55" s="223" t="s">
        <v>85</v>
      </c>
      <c r="D55" s="122">
        <v>8</v>
      </c>
      <c r="E55" s="123">
        <f>D55/D56</f>
        <v>0.011764705882352941</v>
      </c>
      <c r="F55" s="264"/>
      <c r="G55" s="265"/>
      <c r="H55" s="115"/>
      <c r="I55" s="223" t="s">
        <v>85</v>
      </c>
      <c r="J55" s="122">
        <v>16</v>
      </c>
      <c r="K55" s="123">
        <f>J55/J56</f>
        <v>0.010025062656641603</v>
      </c>
      <c r="L55" s="266"/>
    </row>
    <row r="56" spans="2:12" ht="14.25">
      <c r="B56" s="36"/>
      <c r="C56" s="223" t="s">
        <v>2</v>
      </c>
      <c r="D56" s="128">
        <f>SUM(D52:D55)</f>
        <v>680</v>
      </c>
      <c r="E56" s="123">
        <f>D56/D56</f>
        <v>1</v>
      </c>
      <c r="F56" s="264"/>
      <c r="G56" s="265"/>
      <c r="H56" s="115"/>
      <c r="I56" s="223" t="s">
        <v>2</v>
      </c>
      <c r="J56" s="128">
        <f>SUM(J52:J55)</f>
        <v>1596</v>
      </c>
      <c r="K56" s="123">
        <f>J56/J56</f>
        <v>1</v>
      </c>
      <c r="L56" s="266"/>
    </row>
    <row r="57" spans="2:12" ht="14.25">
      <c r="B57" s="36"/>
      <c r="C57" s="129"/>
      <c r="D57" s="129"/>
      <c r="E57" s="129"/>
      <c r="F57" s="130"/>
      <c r="G57" s="275"/>
      <c r="H57" s="115"/>
      <c r="I57" s="133"/>
      <c r="J57" s="133"/>
      <c r="K57" s="133"/>
      <c r="L57" s="118"/>
    </row>
    <row r="58" spans="2:12" ht="14.25">
      <c r="B58" s="36"/>
      <c r="C58" s="151"/>
      <c r="D58" s="151"/>
      <c r="E58" s="151"/>
      <c r="F58" s="152"/>
      <c r="G58" s="253"/>
      <c r="H58" s="115"/>
      <c r="I58" s="153"/>
      <c r="J58" s="153"/>
      <c r="K58" s="153"/>
      <c r="L58" s="110"/>
    </row>
    <row r="59" spans="2:12" ht="14.25">
      <c r="B59" s="36"/>
      <c r="C59" s="37"/>
      <c r="D59" s="37"/>
      <c r="E59" s="37"/>
      <c r="F59" s="38"/>
      <c r="G59" s="239"/>
      <c r="H59" s="249"/>
      <c r="I59" s="251"/>
      <c r="J59" s="251"/>
      <c r="K59" s="251"/>
      <c r="L59" s="252"/>
    </row>
    <row r="60" spans="2:12" ht="14.25">
      <c r="B60" s="36"/>
      <c r="C60" s="37"/>
      <c r="D60" s="37"/>
      <c r="E60" s="37"/>
      <c r="F60" s="38"/>
      <c r="G60" s="239"/>
      <c r="H60" s="249"/>
      <c r="I60" s="251"/>
      <c r="J60" s="251"/>
      <c r="K60" s="251"/>
      <c r="L60" s="252"/>
    </row>
    <row r="61" spans="2:12" ht="14.25">
      <c r="B61" s="36"/>
      <c r="C61" s="37"/>
      <c r="D61" s="37"/>
      <c r="E61" s="37"/>
      <c r="F61" s="38"/>
      <c r="G61" s="239"/>
      <c r="H61" s="249"/>
      <c r="I61" s="251"/>
      <c r="J61" s="251"/>
      <c r="K61" s="251"/>
      <c r="L61" s="252"/>
    </row>
    <row r="62" spans="2:12" ht="14.25">
      <c r="B62" s="36"/>
      <c r="C62" s="37"/>
      <c r="D62" s="37"/>
      <c r="E62" s="37"/>
      <c r="F62" s="38"/>
      <c r="G62" s="239"/>
      <c r="H62" s="249"/>
      <c r="I62" s="251"/>
      <c r="J62" s="251"/>
      <c r="K62" s="251"/>
      <c r="L62" s="252"/>
    </row>
    <row r="63" spans="2:12" ht="14.25">
      <c r="B63" s="36"/>
      <c r="C63" s="37"/>
      <c r="D63" s="37"/>
      <c r="E63" s="37"/>
      <c r="F63" s="38"/>
      <c r="G63" s="239"/>
      <c r="H63" s="249"/>
      <c r="I63" s="251"/>
      <c r="J63" s="251"/>
      <c r="K63" s="251"/>
      <c r="L63" s="252"/>
    </row>
    <row r="64" spans="2:12" ht="14.25">
      <c r="B64" s="36"/>
      <c r="C64" s="37"/>
      <c r="D64" s="37"/>
      <c r="E64" s="37"/>
      <c r="F64" s="38"/>
      <c r="G64" s="239"/>
      <c r="H64" s="249"/>
      <c r="I64" s="251"/>
      <c r="J64" s="251"/>
      <c r="K64" s="251"/>
      <c r="L64" s="252"/>
    </row>
    <row r="65" spans="2:12" ht="14.25">
      <c r="B65" s="36"/>
      <c r="C65" s="37"/>
      <c r="D65" s="37"/>
      <c r="E65" s="37"/>
      <c r="F65" s="38"/>
      <c r="G65" s="239"/>
      <c r="H65" s="249"/>
      <c r="I65" s="251"/>
      <c r="J65" s="251"/>
      <c r="K65" s="251"/>
      <c r="L65" s="252"/>
    </row>
    <row r="66" spans="2:12" ht="14.25">
      <c r="B66" s="36"/>
      <c r="C66" s="37"/>
      <c r="D66" s="37"/>
      <c r="E66" s="37"/>
      <c r="F66" s="38"/>
      <c r="G66" s="239"/>
      <c r="H66" s="249"/>
      <c r="I66" s="251"/>
      <c r="J66" s="251"/>
      <c r="K66" s="251"/>
      <c r="L66" s="252"/>
    </row>
    <row r="67" spans="2:12" ht="14.25">
      <c r="B67" s="36"/>
      <c r="C67" s="37"/>
      <c r="D67" s="37"/>
      <c r="E67" s="37"/>
      <c r="F67" s="38"/>
      <c r="G67" s="239"/>
      <c r="H67" s="249"/>
      <c r="I67" s="251"/>
      <c r="J67" s="251"/>
      <c r="K67" s="251"/>
      <c r="L67" s="252"/>
    </row>
    <row r="68" spans="2:12" ht="14.25">
      <c r="B68" s="36"/>
      <c r="C68" s="37"/>
      <c r="D68" s="37"/>
      <c r="E68" s="37"/>
      <c r="F68" s="38"/>
      <c r="G68" s="239"/>
      <c r="H68" s="249"/>
      <c r="I68" s="251"/>
      <c r="J68" s="251"/>
      <c r="K68" s="251"/>
      <c r="L68" s="252"/>
    </row>
    <row r="69" spans="2:12" ht="14.25">
      <c r="B69" s="36"/>
      <c r="C69" s="37"/>
      <c r="D69" s="37"/>
      <c r="E69" s="37"/>
      <c r="F69" s="38"/>
      <c r="G69" s="239"/>
      <c r="H69" s="249"/>
      <c r="I69" s="251"/>
      <c r="J69" s="251"/>
      <c r="K69" s="251"/>
      <c r="L69" s="252"/>
    </row>
    <row r="70" spans="2:12" ht="14.25">
      <c r="B70" s="36"/>
      <c r="C70" s="37"/>
      <c r="D70" s="37"/>
      <c r="E70" s="37"/>
      <c r="F70" s="38"/>
      <c r="G70" s="239"/>
      <c r="H70" s="249"/>
      <c r="I70" s="251"/>
      <c r="J70" s="251"/>
      <c r="K70" s="251"/>
      <c r="L70" s="252"/>
    </row>
    <row r="71" spans="2:12" ht="14.25">
      <c r="B71" s="36"/>
      <c r="C71" s="37"/>
      <c r="D71" s="37"/>
      <c r="E71" s="37"/>
      <c r="F71" s="38"/>
      <c r="G71" s="239"/>
      <c r="H71" s="249"/>
      <c r="I71" s="251"/>
      <c r="J71" s="251"/>
      <c r="K71" s="251"/>
      <c r="L71" s="252"/>
    </row>
    <row r="72" spans="2:12" ht="14.25">
      <c r="B72" s="36"/>
      <c r="C72" s="37"/>
      <c r="D72" s="37"/>
      <c r="E72" s="37"/>
      <c r="F72" s="38"/>
      <c r="G72" s="239"/>
      <c r="H72" s="249"/>
      <c r="I72" s="251"/>
      <c r="J72" s="251"/>
      <c r="K72" s="251"/>
      <c r="L72" s="252"/>
    </row>
    <row r="73" spans="2:12" ht="14.25">
      <c r="B73" s="36"/>
      <c r="C73" s="37"/>
      <c r="D73" s="37"/>
      <c r="E73" s="37"/>
      <c r="F73" s="38"/>
      <c r="G73" s="239"/>
      <c r="H73" s="249"/>
      <c r="I73" s="251"/>
      <c r="J73" s="251"/>
      <c r="K73" s="251"/>
      <c r="L73" s="252"/>
    </row>
    <row r="74" spans="2:12" ht="14.25">
      <c r="B74" s="36"/>
      <c r="C74" s="37"/>
      <c r="D74" s="37"/>
      <c r="E74" s="37"/>
      <c r="F74" s="38"/>
      <c r="G74" s="239"/>
      <c r="H74" s="249"/>
      <c r="I74" s="251"/>
      <c r="J74" s="251"/>
      <c r="K74" s="251"/>
      <c r="L74" s="252"/>
    </row>
    <row r="75" spans="2:12" ht="15.75">
      <c r="B75" s="36"/>
      <c r="C75" s="196" t="s">
        <v>125</v>
      </c>
      <c r="D75" s="37"/>
      <c r="E75" s="37"/>
      <c r="F75" s="38"/>
      <c r="G75" s="239"/>
      <c r="H75" s="249"/>
      <c r="I75" s="197" t="s">
        <v>126</v>
      </c>
      <c r="J75" s="251"/>
      <c r="K75" s="251"/>
      <c r="L75" s="252"/>
    </row>
    <row r="76" spans="2:12" ht="14.25">
      <c r="B76" s="36"/>
      <c r="C76" s="37"/>
      <c r="D76" s="37"/>
      <c r="E76" s="37"/>
      <c r="F76" s="38"/>
      <c r="G76" s="239"/>
      <c r="H76" s="249"/>
      <c r="I76" s="251"/>
      <c r="J76" s="251"/>
      <c r="K76" s="251"/>
      <c r="L76" s="252"/>
    </row>
    <row r="77" spans="2:12" ht="15" thickBot="1">
      <c r="B77" s="76"/>
      <c r="C77" s="77"/>
      <c r="D77" s="77"/>
      <c r="E77" s="77"/>
      <c r="F77" s="44"/>
      <c r="G77" s="244"/>
      <c r="H77" s="277"/>
      <c r="I77" s="213" t="s">
        <v>75</v>
      </c>
      <c r="J77" s="278"/>
      <c r="K77" s="278"/>
      <c r="L77" s="279"/>
    </row>
    <row r="78" spans="2:12" ht="14.25">
      <c r="B78" s="280"/>
      <c r="K78" s="280"/>
      <c r="L78" s="280"/>
    </row>
    <row r="79" spans="2:12" ht="14.25">
      <c r="B79" s="280"/>
      <c r="K79" s="280"/>
      <c r="L79" s="280"/>
    </row>
  </sheetData>
  <sheetProtection sheet="1"/>
  <conditionalFormatting sqref="D34:D39">
    <cfRule type="top10" priority="10" dxfId="7" stopIfTrue="1" rank="1"/>
  </conditionalFormatting>
  <conditionalFormatting sqref="J34:J39">
    <cfRule type="top10" priority="9" dxfId="7" stopIfTrue="1" rank="1"/>
  </conditionalFormatting>
  <conditionalFormatting sqref="D11:D16">
    <cfRule type="top10" priority="8" dxfId="7" stopIfTrue="1" rank="1"/>
  </conditionalFormatting>
  <conditionalFormatting sqref="J11:J16">
    <cfRule type="top10" priority="7" dxfId="7" stopIfTrue="1" rank="1"/>
  </conditionalFormatting>
  <conditionalFormatting sqref="D44:D47">
    <cfRule type="top10" priority="6" dxfId="7" stopIfTrue="1" rank="1"/>
  </conditionalFormatting>
  <conditionalFormatting sqref="J44:J47">
    <cfRule type="top10" priority="5" dxfId="7" stopIfTrue="1" rank="1"/>
  </conditionalFormatting>
  <conditionalFormatting sqref="D52:D55">
    <cfRule type="top10" priority="4" dxfId="7" stopIfTrue="1" rank="1"/>
  </conditionalFormatting>
  <conditionalFormatting sqref="J52:J55">
    <cfRule type="top10" priority="3" dxfId="7" stopIfTrue="1" rank="1"/>
  </conditionalFormatting>
  <conditionalFormatting sqref="D21:D29">
    <cfRule type="top10" priority="2" dxfId="7" stopIfTrue="1" rank="1"/>
  </conditionalFormatting>
  <conditionalFormatting sqref="J21:J29">
    <cfRule type="top10" priority="1" dxfId="7" stopIfTrue="1" rank="1"/>
  </conditionalFormatting>
  <printOptions/>
  <pageMargins left="0.7" right="0.7" top="0.5" bottom="0.5" header="0.3" footer="0.3"/>
  <pageSetup horizontalDpi="600" verticalDpi="600" orientation="portrait" paperSize="1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9.140625" style="0" customWidth="1"/>
    <col min="2" max="2" width="1.421875" style="0" customWidth="1"/>
    <col min="3" max="3" width="27.8515625" style="0" customWidth="1"/>
    <col min="4" max="4" width="10.421875" style="0" customWidth="1"/>
    <col min="5" max="5" width="11.421875" style="0" customWidth="1"/>
    <col min="6" max="7" width="1.28515625" style="0" customWidth="1"/>
    <col min="8" max="8" width="1.421875" style="0" customWidth="1"/>
    <col min="9" max="9" width="28.8515625" style="0" customWidth="1"/>
    <col min="10" max="10" width="11.28125" style="0" customWidth="1"/>
    <col min="11" max="11" width="8.8515625" style="0" customWidth="1"/>
    <col min="12" max="12" width="1.28515625" style="0" customWidth="1"/>
  </cols>
  <sheetData>
    <row r="1" spans="2:12" ht="14.25"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2:12" ht="15.75">
      <c r="B2" s="235"/>
      <c r="C2" s="236" t="s">
        <v>28</v>
      </c>
      <c r="D2" s="237"/>
      <c r="E2" s="237"/>
      <c r="F2" s="237"/>
      <c r="G2" s="237"/>
      <c r="H2" s="237"/>
      <c r="I2" s="236" t="s">
        <v>192</v>
      </c>
      <c r="J2" s="237"/>
      <c r="K2" s="238"/>
      <c r="L2" s="239"/>
    </row>
    <row r="3" spans="2:12" ht="14.25">
      <c r="B3" s="235"/>
      <c r="C3" s="240" t="s">
        <v>41</v>
      </c>
      <c r="D3" s="237"/>
      <c r="E3" s="237"/>
      <c r="F3" s="237"/>
      <c r="G3" s="237"/>
      <c r="H3" s="237"/>
      <c r="I3" s="241" t="s">
        <v>129</v>
      </c>
      <c r="J3" s="237"/>
      <c r="K3" s="238"/>
      <c r="L3" s="239"/>
    </row>
    <row r="4" spans="2:12" ht="14.25">
      <c r="B4" s="235"/>
      <c r="C4" s="238"/>
      <c r="D4" s="237"/>
      <c r="E4" s="237"/>
      <c r="F4" s="237"/>
      <c r="G4" s="237"/>
      <c r="H4" s="237"/>
      <c r="I4" s="237"/>
      <c r="J4" s="237"/>
      <c r="K4" s="238"/>
      <c r="L4" s="239"/>
    </row>
    <row r="5" spans="2:12" ht="15" thickBot="1">
      <c r="B5" s="336"/>
      <c r="C5" s="337" t="s">
        <v>142</v>
      </c>
      <c r="D5" s="243"/>
      <c r="E5" s="243"/>
      <c r="F5" s="243"/>
      <c r="G5" s="243"/>
      <c r="H5" s="238"/>
      <c r="I5" s="238"/>
      <c r="J5" s="238"/>
      <c r="K5" s="238"/>
      <c r="L5" s="239"/>
    </row>
    <row r="6" spans="1:12" s="103" customFormat="1" ht="14.25">
      <c r="A6"/>
      <c r="B6" s="32"/>
      <c r="C6" s="338"/>
      <c r="D6" s="34"/>
      <c r="E6" s="35"/>
      <c r="F6" s="35"/>
      <c r="G6" s="341"/>
      <c r="H6" s="246"/>
      <c r="I6" s="246"/>
      <c r="J6" s="247"/>
      <c r="K6" s="248"/>
      <c r="L6" s="248"/>
    </row>
    <row r="7" spans="1:12" s="103" customFormat="1" ht="16.5" thickBot="1">
      <c r="A7"/>
      <c r="B7" s="36"/>
      <c r="C7" s="339" t="s">
        <v>131</v>
      </c>
      <c r="D7" s="77"/>
      <c r="E7" s="44"/>
      <c r="F7" s="38"/>
      <c r="G7" s="342"/>
      <c r="H7" s="249" t="s">
        <v>132</v>
      </c>
      <c r="I7" s="349" t="s">
        <v>133</v>
      </c>
      <c r="J7" s="278"/>
      <c r="K7" s="279"/>
      <c r="L7" s="252"/>
    </row>
    <row r="8" spans="1:12" s="103" customFormat="1" ht="16.5" thickBot="1">
      <c r="A8"/>
      <c r="B8" s="36"/>
      <c r="C8" s="49"/>
      <c r="D8" s="37"/>
      <c r="E8" s="37"/>
      <c r="F8" s="38"/>
      <c r="G8" s="342"/>
      <c r="H8" s="249"/>
      <c r="I8" s="250"/>
      <c r="J8" s="251"/>
      <c r="K8" s="251"/>
      <c r="L8" s="252"/>
    </row>
    <row r="9" spans="1:12" s="103" customFormat="1" ht="14.25">
      <c r="A9"/>
      <c r="B9" s="93"/>
      <c r="C9" s="268" t="s">
        <v>14</v>
      </c>
      <c r="D9" s="95"/>
      <c r="E9" s="96"/>
      <c r="F9" s="152"/>
      <c r="G9" s="343"/>
      <c r="H9" s="115"/>
      <c r="I9" s="135" t="s">
        <v>14</v>
      </c>
      <c r="J9" s="100"/>
      <c r="K9" s="101"/>
      <c r="L9" s="110"/>
    </row>
    <row r="10" spans="1:12" s="103" customFormat="1" ht="14.25">
      <c r="A10"/>
      <c r="B10" s="36"/>
      <c r="C10" s="258" t="s">
        <v>134</v>
      </c>
      <c r="D10" s="112"/>
      <c r="E10" s="113"/>
      <c r="F10" s="113"/>
      <c r="G10" s="344"/>
      <c r="H10" s="115"/>
      <c r="I10" s="140" t="s">
        <v>134</v>
      </c>
      <c r="J10" s="117"/>
      <c r="K10" s="118"/>
      <c r="L10" s="252"/>
    </row>
    <row r="11" spans="1:12" s="103" customFormat="1" ht="14.25">
      <c r="A11"/>
      <c r="B11" s="36"/>
      <c r="C11" s="223" t="s">
        <v>53</v>
      </c>
      <c r="D11" s="122">
        <v>1096</v>
      </c>
      <c r="E11" s="123">
        <f>D11/D15</f>
        <v>0.9954586739327884</v>
      </c>
      <c r="F11" s="264"/>
      <c r="G11" s="345"/>
      <c r="H11" s="115"/>
      <c r="I11" s="223" t="s">
        <v>34</v>
      </c>
      <c r="J11" s="122">
        <v>134</v>
      </c>
      <c r="K11" s="123">
        <f>J11/J15</f>
        <v>1</v>
      </c>
      <c r="L11" s="252"/>
    </row>
    <row r="12" spans="1:12" s="103" customFormat="1" ht="14.25">
      <c r="A12"/>
      <c r="B12" s="36"/>
      <c r="C12" s="223" t="s">
        <v>34</v>
      </c>
      <c r="D12" s="122">
        <v>0</v>
      </c>
      <c r="E12" s="123">
        <f>D12/D15</f>
        <v>0</v>
      </c>
      <c r="F12" s="264"/>
      <c r="G12" s="345"/>
      <c r="H12" s="115"/>
      <c r="I12" s="223" t="s">
        <v>39</v>
      </c>
      <c r="J12" s="122">
        <v>0</v>
      </c>
      <c r="K12" s="123">
        <f>J12/J15</f>
        <v>0</v>
      </c>
      <c r="L12" s="252"/>
    </row>
    <row r="13" spans="1:12" s="103" customFormat="1" ht="14.25">
      <c r="A13"/>
      <c r="B13" s="36"/>
      <c r="C13" s="223" t="s">
        <v>39</v>
      </c>
      <c r="D13" s="122">
        <v>0</v>
      </c>
      <c r="E13" s="123">
        <f>D13/D15</f>
        <v>0</v>
      </c>
      <c r="F13" s="264"/>
      <c r="G13" s="345"/>
      <c r="H13" s="115"/>
      <c r="I13" s="145" t="s">
        <v>39</v>
      </c>
      <c r="J13" s="122">
        <v>0</v>
      </c>
      <c r="K13" s="123">
        <f>J13/J15</f>
        <v>0</v>
      </c>
      <c r="L13" s="252"/>
    </row>
    <row r="14" spans="1:12" s="103" customFormat="1" ht="14.25">
      <c r="A14"/>
      <c r="B14" s="36"/>
      <c r="C14" s="223" t="s">
        <v>90</v>
      </c>
      <c r="D14" s="122">
        <v>5</v>
      </c>
      <c r="E14" s="123">
        <f>D14/D15</f>
        <v>0.004541326067211626</v>
      </c>
      <c r="F14" s="264"/>
      <c r="G14" s="345"/>
      <c r="H14" s="115"/>
      <c r="I14" s="223" t="s">
        <v>85</v>
      </c>
      <c r="J14" s="122">
        <v>0</v>
      </c>
      <c r="K14" s="123">
        <f>J14/J15</f>
        <v>0</v>
      </c>
      <c r="L14" s="252"/>
    </row>
    <row r="15" spans="1:12" s="103" customFormat="1" ht="14.25">
      <c r="A15"/>
      <c r="B15" s="36"/>
      <c r="C15" s="223" t="s">
        <v>2</v>
      </c>
      <c r="D15" s="128">
        <f>SUM(D11:D14)</f>
        <v>1101</v>
      </c>
      <c r="E15" s="123">
        <f>D15/D15</f>
        <v>1</v>
      </c>
      <c r="F15" s="264"/>
      <c r="G15" s="345"/>
      <c r="H15" s="115"/>
      <c r="I15" s="223" t="s">
        <v>2</v>
      </c>
      <c r="J15" s="128">
        <f>SUM(J11:J14)</f>
        <v>134</v>
      </c>
      <c r="K15" s="123">
        <f>J15/J15</f>
        <v>1</v>
      </c>
      <c r="L15" s="252"/>
    </row>
    <row r="16" spans="1:12" s="103" customFormat="1" ht="15" thickBot="1">
      <c r="A16"/>
      <c r="B16" s="36"/>
      <c r="C16" s="129"/>
      <c r="D16" s="151"/>
      <c r="E16" s="151"/>
      <c r="F16" s="152"/>
      <c r="G16" s="343"/>
      <c r="H16" s="249"/>
      <c r="I16" s="133"/>
      <c r="J16" s="153"/>
      <c r="K16" s="153"/>
      <c r="L16" s="252"/>
    </row>
    <row r="17" spans="1:12" s="103" customFormat="1" ht="14.25">
      <c r="A17"/>
      <c r="B17" s="36"/>
      <c r="C17" s="134" t="s">
        <v>15</v>
      </c>
      <c r="D17" s="254"/>
      <c r="E17" s="255"/>
      <c r="F17" s="106"/>
      <c r="G17" s="346"/>
      <c r="H17" s="249"/>
      <c r="I17" s="135" t="s">
        <v>15</v>
      </c>
      <c r="J17" s="269"/>
      <c r="K17" s="270"/>
      <c r="L17" s="110"/>
    </row>
    <row r="18" spans="1:12" s="103" customFormat="1" ht="14.25">
      <c r="A18"/>
      <c r="B18" s="36"/>
      <c r="C18" s="258" t="s">
        <v>134</v>
      </c>
      <c r="D18" s="112"/>
      <c r="E18" s="113"/>
      <c r="F18" s="113"/>
      <c r="G18" s="344"/>
      <c r="H18" s="340"/>
      <c r="I18" s="140" t="s">
        <v>134</v>
      </c>
      <c r="J18" s="117"/>
      <c r="K18" s="154"/>
      <c r="L18" s="110"/>
    </row>
    <row r="19" spans="1:12" s="103" customFormat="1" ht="14.25">
      <c r="A19"/>
      <c r="B19" s="36"/>
      <c r="C19" s="223" t="s">
        <v>55</v>
      </c>
      <c r="D19" s="122">
        <v>1062</v>
      </c>
      <c r="E19" s="123">
        <f>D19/D22</f>
        <v>0.9981203007518797</v>
      </c>
      <c r="F19" s="264"/>
      <c r="G19" s="345"/>
      <c r="H19" s="249"/>
      <c r="I19" s="223" t="s">
        <v>34</v>
      </c>
      <c r="J19" s="122">
        <v>81</v>
      </c>
      <c r="K19" s="123">
        <f>J19/J22</f>
        <v>1</v>
      </c>
      <c r="L19" s="118"/>
    </row>
    <row r="20" spans="1:12" s="103" customFormat="1" ht="14.25">
      <c r="A20"/>
      <c r="B20" s="36"/>
      <c r="C20" s="206" t="s">
        <v>137</v>
      </c>
      <c r="D20" s="122">
        <v>0</v>
      </c>
      <c r="E20" s="123">
        <f>D20/D22</f>
        <v>0</v>
      </c>
      <c r="F20" s="264"/>
      <c r="G20" s="345"/>
      <c r="H20" s="249"/>
      <c r="I20" s="206" t="s">
        <v>34</v>
      </c>
      <c r="J20" s="122">
        <v>0</v>
      </c>
      <c r="K20" s="123">
        <f>J20/J22</f>
        <v>0</v>
      </c>
      <c r="L20" s="266"/>
    </row>
    <row r="21" spans="1:12" s="103" customFormat="1" ht="14.25">
      <c r="A21"/>
      <c r="B21" s="36"/>
      <c r="C21" s="223" t="s">
        <v>13</v>
      </c>
      <c r="D21" s="122">
        <v>2</v>
      </c>
      <c r="E21" s="123">
        <f>D21/D22</f>
        <v>0.0018796992481203006</v>
      </c>
      <c r="F21" s="264"/>
      <c r="G21" s="345"/>
      <c r="H21" s="249"/>
      <c r="I21" s="223" t="s">
        <v>13</v>
      </c>
      <c r="J21" s="122">
        <v>0</v>
      </c>
      <c r="K21" s="123">
        <f>J21/J22</f>
        <v>0</v>
      </c>
      <c r="L21" s="266"/>
    </row>
    <row r="22" spans="1:12" s="103" customFormat="1" ht="14.25">
      <c r="A22"/>
      <c r="B22" s="36"/>
      <c r="C22" s="223" t="s">
        <v>2</v>
      </c>
      <c r="D22" s="128">
        <f>SUM(D19:D21)</f>
        <v>1064</v>
      </c>
      <c r="E22" s="123">
        <f>D22/D22</f>
        <v>1</v>
      </c>
      <c r="F22" s="264"/>
      <c r="G22" s="345"/>
      <c r="H22" s="249"/>
      <c r="I22" s="128" t="s">
        <v>2</v>
      </c>
      <c r="J22" s="128">
        <f>SUM(J19:J21)</f>
        <v>81</v>
      </c>
      <c r="K22" s="123">
        <f>J22/J22</f>
        <v>1</v>
      </c>
      <c r="L22" s="266"/>
    </row>
    <row r="23" spans="1:12" s="103" customFormat="1" ht="15" thickBot="1">
      <c r="A23"/>
      <c r="B23" s="36"/>
      <c r="C23" s="129"/>
      <c r="D23" s="129"/>
      <c r="E23" s="129"/>
      <c r="F23" s="130"/>
      <c r="G23" s="347"/>
      <c r="H23" s="249"/>
      <c r="I23" s="133"/>
      <c r="J23" s="133"/>
      <c r="K23" s="133"/>
      <c r="L23" s="266"/>
    </row>
    <row r="24" spans="1:12" s="103" customFormat="1" ht="14.25">
      <c r="A24"/>
      <c r="B24" s="36"/>
      <c r="C24" s="268" t="s">
        <v>16</v>
      </c>
      <c r="D24" s="95"/>
      <c r="E24" s="96"/>
      <c r="F24" s="152"/>
      <c r="G24" s="343"/>
      <c r="H24" s="98"/>
      <c r="I24" s="135" t="s">
        <v>16</v>
      </c>
      <c r="J24" s="100"/>
      <c r="K24" s="101"/>
      <c r="L24" s="266"/>
    </row>
    <row r="25" spans="1:12" s="103" customFormat="1" ht="14.25">
      <c r="A25"/>
      <c r="B25" s="36"/>
      <c r="C25" s="258" t="s">
        <v>134</v>
      </c>
      <c r="D25" s="105"/>
      <c r="E25" s="106"/>
      <c r="F25" s="106"/>
      <c r="G25" s="346"/>
      <c r="H25" s="98"/>
      <c r="I25" s="140" t="s">
        <v>134</v>
      </c>
      <c r="J25" s="109"/>
      <c r="K25" s="110"/>
      <c r="L25" s="266"/>
    </row>
    <row r="26" spans="1:12" s="103" customFormat="1" ht="14.25">
      <c r="A26"/>
      <c r="B26" s="36"/>
      <c r="C26" s="223" t="s">
        <v>138</v>
      </c>
      <c r="D26" s="122">
        <v>1060</v>
      </c>
      <c r="E26" s="123">
        <f>D26/D30</f>
        <v>0.9971777986829727</v>
      </c>
      <c r="F26" s="264"/>
      <c r="G26" s="345"/>
      <c r="H26" s="115"/>
      <c r="I26" s="223" t="s">
        <v>39</v>
      </c>
      <c r="J26" s="122">
        <v>66</v>
      </c>
      <c r="K26" s="123">
        <f>J26/J30</f>
        <v>1</v>
      </c>
      <c r="L26" s="252"/>
    </row>
    <row r="27" spans="1:12" s="103" customFormat="1" ht="14.25">
      <c r="A27"/>
      <c r="B27" s="36"/>
      <c r="C27" s="223" t="s">
        <v>39</v>
      </c>
      <c r="D27" s="122">
        <v>0</v>
      </c>
      <c r="E27" s="123">
        <f>D27/D30</f>
        <v>0</v>
      </c>
      <c r="F27" s="264"/>
      <c r="G27" s="345"/>
      <c r="H27" s="115"/>
      <c r="I27" s="223" t="s">
        <v>39</v>
      </c>
      <c r="J27" s="122">
        <v>0</v>
      </c>
      <c r="K27" s="123">
        <f>J27/J30</f>
        <v>0</v>
      </c>
      <c r="L27" s="252"/>
    </row>
    <row r="28" spans="1:12" s="103" customFormat="1" ht="14.25">
      <c r="A28"/>
      <c r="B28" s="36"/>
      <c r="C28" s="223" t="s">
        <v>39</v>
      </c>
      <c r="D28" s="122">
        <v>0</v>
      </c>
      <c r="E28" s="123">
        <f>D28/D30</f>
        <v>0</v>
      </c>
      <c r="F28" s="264"/>
      <c r="G28" s="345"/>
      <c r="H28" s="115"/>
      <c r="I28" s="145" t="s">
        <v>34</v>
      </c>
      <c r="J28" s="122">
        <v>0</v>
      </c>
      <c r="K28" s="123">
        <f>J28/J30</f>
        <v>0</v>
      </c>
      <c r="L28" s="252"/>
    </row>
    <row r="29" spans="1:12" s="103" customFormat="1" ht="14.25">
      <c r="A29"/>
      <c r="B29" s="36"/>
      <c r="C29" s="223" t="s">
        <v>79</v>
      </c>
      <c r="D29" s="122">
        <v>3</v>
      </c>
      <c r="E29" s="123">
        <f>D29/D30</f>
        <v>0.0028222013170272815</v>
      </c>
      <c r="F29" s="264"/>
      <c r="G29" s="345"/>
      <c r="H29" s="115"/>
      <c r="I29" s="223" t="s">
        <v>84</v>
      </c>
      <c r="J29" s="122">
        <v>0</v>
      </c>
      <c r="K29" s="123">
        <f>J29/J30</f>
        <v>0</v>
      </c>
      <c r="L29" s="252"/>
    </row>
    <row r="30" spans="1:12" s="103" customFormat="1" ht="14.25">
      <c r="A30"/>
      <c r="B30" s="36"/>
      <c r="C30" s="223" t="s">
        <v>2</v>
      </c>
      <c r="D30" s="128">
        <f>SUM(D26:D29)</f>
        <v>1063</v>
      </c>
      <c r="E30" s="123">
        <f>D30/D30</f>
        <v>1</v>
      </c>
      <c r="F30" s="264"/>
      <c r="G30" s="345"/>
      <c r="H30" s="115"/>
      <c r="I30" s="223" t="s">
        <v>2</v>
      </c>
      <c r="J30" s="128">
        <f>SUM(J26:J29)</f>
        <v>66</v>
      </c>
      <c r="K30" s="123">
        <f>J30/J30</f>
        <v>1</v>
      </c>
      <c r="L30" s="252"/>
    </row>
    <row r="31" spans="1:12" s="103" customFormat="1" ht="15" thickBot="1">
      <c r="A31"/>
      <c r="B31" s="36"/>
      <c r="C31" s="129"/>
      <c r="D31" s="129"/>
      <c r="E31" s="129"/>
      <c r="F31" s="130"/>
      <c r="G31" s="347"/>
      <c r="H31" s="115"/>
      <c r="I31" s="133"/>
      <c r="J31" s="133"/>
      <c r="K31" s="133"/>
      <c r="L31" s="252"/>
    </row>
    <row r="32" spans="1:12" s="103" customFormat="1" ht="14.25">
      <c r="A32"/>
      <c r="B32" s="36"/>
      <c r="C32" s="268" t="s">
        <v>20</v>
      </c>
      <c r="D32" s="254"/>
      <c r="E32" s="255"/>
      <c r="F32" s="106"/>
      <c r="G32" s="346"/>
      <c r="H32" s="98"/>
      <c r="I32" s="135" t="s">
        <v>20</v>
      </c>
      <c r="J32" s="269"/>
      <c r="K32" s="101"/>
      <c r="L32" s="110"/>
    </row>
    <row r="33" spans="1:12" s="103" customFormat="1" ht="14.25">
      <c r="A33"/>
      <c r="B33" s="36"/>
      <c r="C33" s="258" t="s">
        <v>134</v>
      </c>
      <c r="D33" s="112"/>
      <c r="E33" s="113"/>
      <c r="F33" s="113"/>
      <c r="G33" s="344"/>
      <c r="H33" s="115"/>
      <c r="I33" s="140" t="s">
        <v>134</v>
      </c>
      <c r="J33" s="117"/>
      <c r="K33" s="118"/>
      <c r="L33" s="118"/>
    </row>
    <row r="34" spans="1:12" s="103" customFormat="1" ht="14.25">
      <c r="A34"/>
      <c r="B34" s="36"/>
      <c r="C34" s="223" t="s">
        <v>52</v>
      </c>
      <c r="D34" s="122">
        <v>1067</v>
      </c>
      <c r="E34" s="123">
        <f>D34/D37</f>
        <v>0.9990636704119851</v>
      </c>
      <c r="F34" s="264"/>
      <c r="G34" s="345"/>
      <c r="H34" s="115"/>
      <c r="I34" s="223" t="s">
        <v>39</v>
      </c>
      <c r="J34" s="122">
        <v>64</v>
      </c>
      <c r="K34" s="123">
        <f>J34/J37</f>
        <v>1</v>
      </c>
      <c r="L34" s="266"/>
    </row>
    <row r="35" spans="1:12" s="103" customFormat="1" ht="14.25">
      <c r="A35"/>
      <c r="B35" s="36"/>
      <c r="C35" s="103" t="s">
        <v>34</v>
      </c>
      <c r="D35" s="122">
        <v>0</v>
      </c>
      <c r="E35" s="123">
        <f>D35/D37</f>
        <v>0</v>
      </c>
      <c r="F35" s="264"/>
      <c r="G35" s="345"/>
      <c r="H35" s="115"/>
      <c r="I35" s="223" t="s">
        <v>34</v>
      </c>
      <c r="J35" s="122">
        <v>0</v>
      </c>
      <c r="K35" s="123">
        <f>J35/J37</f>
        <v>0</v>
      </c>
      <c r="L35" s="266"/>
    </row>
    <row r="36" spans="1:12" s="103" customFormat="1" ht="14.25">
      <c r="A36"/>
      <c r="B36" s="36"/>
      <c r="C36" s="223" t="s">
        <v>79</v>
      </c>
      <c r="D36" s="122">
        <v>1</v>
      </c>
      <c r="E36" s="123">
        <f>D36/D37</f>
        <v>0.0009363295880149813</v>
      </c>
      <c r="F36" s="264"/>
      <c r="G36" s="345"/>
      <c r="H36" s="115"/>
      <c r="I36" s="145" t="s">
        <v>84</v>
      </c>
      <c r="J36" s="122">
        <v>0</v>
      </c>
      <c r="K36" s="123">
        <f>J36/J37</f>
        <v>0</v>
      </c>
      <c r="L36" s="266"/>
    </row>
    <row r="37" spans="1:12" s="103" customFormat="1" ht="14.25">
      <c r="A37"/>
      <c r="B37" s="36"/>
      <c r="C37" s="223" t="s">
        <v>2</v>
      </c>
      <c r="D37" s="128">
        <f>SUM(D34:D36)</f>
        <v>1068</v>
      </c>
      <c r="E37" s="123">
        <f>D37/D37</f>
        <v>1</v>
      </c>
      <c r="F37" s="264"/>
      <c r="G37" s="345"/>
      <c r="H37" s="115"/>
      <c r="I37" s="223" t="s">
        <v>2</v>
      </c>
      <c r="J37" s="128">
        <f>SUM(J34:J36)</f>
        <v>64</v>
      </c>
      <c r="K37" s="123">
        <f>J37/J37</f>
        <v>1</v>
      </c>
      <c r="L37" s="266"/>
    </row>
    <row r="38" spans="1:12" s="103" customFormat="1" ht="15" thickBot="1">
      <c r="A38"/>
      <c r="B38" s="36"/>
      <c r="C38" s="129"/>
      <c r="D38" s="129"/>
      <c r="E38" s="129"/>
      <c r="F38" s="130"/>
      <c r="G38" s="347"/>
      <c r="H38" s="115"/>
      <c r="I38" s="133"/>
      <c r="J38" s="133"/>
      <c r="K38" s="133"/>
      <c r="L38" s="266"/>
    </row>
    <row r="39" spans="2:12" ht="14.25">
      <c r="B39" s="36"/>
      <c r="C39" s="268" t="s">
        <v>139</v>
      </c>
      <c r="D39" s="34"/>
      <c r="E39" s="35"/>
      <c r="F39" s="38"/>
      <c r="G39" s="342"/>
      <c r="H39" s="249"/>
      <c r="I39" s="350" t="s">
        <v>139</v>
      </c>
      <c r="J39" s="247"/>
      <c r="K39" s="248"/>
      <c r="L39" s="118"/>
    </row>
    <row r="40" spans="2:12" ht="14.25">
      <c r="B40" s="36"/>
      <c r="C40" s="258" t="s">
        <v>134</v>
      </c>
      <c r="D40" s="112"/>
      <c r="E40" s="113"/>
      <c r="F40" s="113"/>
      <c r="G40" s="344"/>
      <c r="H40" s="115"/>
      <c r="I40" s="140" t="s">
        <v>134</v>
      </c>
      <c r="J40" s="117"/>
      <c r="K40" s="154"/>
      <c r="L40" s="118"/>
    </row>
    <row r="41" spans="2:12" ht="14.25">
      <c r="B41" s="36"/>
      <c r="C41" s="223" t="s">
        <v>56</v>
      </c>
      <c r="D41" s="122">
        <v>731</v>
      </c>
      <c r="E41" s="123">
        <f>D41/D46</f>
        <v>0.3059857681038091</v>
      </c>
      <c r="F41" s="264"/>
      <c r="G41" s="345"/>
      <c r="H41" s="115"/>
      <c r="I41" s="223" t="s">
        <v>34</v>
      </c>
      <c r="J41" s="145">
        <v>3</v>
      </c>
      <c r="K41" s="123">
        <f>J41/J46</f>
        <v>0.015463917525773196</v>
      </c>
      <c r="L41" s="266"/>
    </row>
    <row r="42" spans="2:12" ht="14.25">
      <c r="B42" s="36"/>
      <c r="C42" s="206" t="s">
        <v>141</v>
      </c>
      <c r="D42" s="122">
        <v>765</v>
      </c>
      <c r="E42" s="123">
        <f>D42/D46</f>
        <v>0.32021766429468396</v>
      </c>
      <c r="F42" s="264"/>
      <c r="G42" s="345"/>
      <c r="H42" s="115"/>
      <c r="I42" s="223" t="s">
        <v>34</v>
      </c>
      <c r="J42" s="122">
        <v>63</v>
      </c>
      <c r="K42" s="123">
        <f>J42/J46</f>
        <v>0.3247422680412371</v>
      </c>
      <c r="L42" s="266"/>
    </row>
    <row r="43" spans="2:12" ht="14.25">
      <c r="B43" s="36"/>
      <c r="C43" s="223" t="s">
        <v>140</v>
      </c>
      <c r="D43" s="122">
        <v>887</v>
      </c>
      <c r="E43" s="123">
        <f>D43/D46</f>
        <v>0.37128505650899957</v>
      </c>
      <c r="F43" s="264"/>
      <c r="G43" s="345"/>
      <c r="H43" s="115"/>
      <c r="I43" s="223" t="s">
        <v>34</v>
      </c>
      <c r="J43" s="122">
        <v>37</v>
      </c>
      <c r="K43" s="123">
        <f>J43/J46</f>
        <v>0.19072164948453607</v>
      </c>
      <c r="L43" s="266"/>
    </row>
    <row r="44" spans="2:12" ht="14.25">
      <c r="B44" s="36"/>
      <c r="C44" t="s">
        <v>84</v>
      </c>
      <c r="D44" s="122">
        <v>0</v>
      </c>
      <c r="E44" s="123">
        <f>D44/D46</f>
        <v>0</v>
      </c>
      <c r="F44" s="264"/>
      <c r="G44" s="345"/>
      <c r="H44" s="115"/>
      <c r="I44" s="223" t="s">
        <v>34</v>
      </c>
      <c r="J44" s="122">
        <v>48</v>
      </c>
      <c r="K44" s="123">
        <f>J44/J46</f>
        <v>0.24742268041237114</v>
      </c>
      <c r="L44" s="266"/>
    </row>
    <row r="45" spans="2:12" ht="14.25">
      <c r="B45" s="36"/>
      <c r="C45" s="223" t="s">
        <v>84</v>
      </c>
      <c r="D45" s="122">
        <v>6</v>
      </c>
      <c r="E45" s="123"/>
      <c r="F45" s="264"/>
      <c r="G45" s="345"/>
      <c r="H45" s="115"/>
      <c r="I45" s="223" t="s">
        <v>135</v>
      </c>
      <c r="J45" s="122">
        <v>43</v>
      </c>
      <c r="K45" s="123">
        <f>J45/J46</f>
        <v>0.22164948453608246</v>
      </c>
      <c r="L45" s="118"/>
    </row>
    <row r="46" spans="2:12" ht="14.25">
      <c r="B46" s="36"/>
      <c r="C46" s="223" t="s">
        <v>2</v>
      </c>
      <c r="D46" s="128">
        <f>SUM(D41:D45)</f>
        <v>2389</v>
      </c>
      <c r="E46" s="123">
        <f>D46/D46</f>
        <v>1</v>
      </c>
      <c r="F46" s="264"/>
      <c r="G46" s="345"/>
      <c r="H46" s="115"/>
      <c r="I46" s="223" t="s">
        <v>2</v>
      </c>
      <c r="J46" s="128">
        <f>SUM(J41:J45)</f>
        <v>194</v>
      </c>
      <c r="K46" s="123">
        <f>J46/J46</f>
        <v>1</v>
      </c>
      <c r="L46" s="252"/>
    </row>
    <row r="47" spans="2:12" ht="15" thickBot="1">
      <c r="B47" s="36"/>
      <c r="C47" s="129"/>
      <c r="D47" s="129"/>
      <c r="E47" s="129"/>
      <c r="F47" s="130"/>
      <c r="G47" s="347"/>
      <c r="H47" s="115"/>
      <c r="I47" s="133"/>
      <c r="J47" s="133"/>
      <c r="K47" s="133"/>
      <c r="L47" s="110"/>
    </row>
    <row r="48" spans="2:12" ht="14.25">
      <c r="B48" s="36"/>
      <c r="C48" s="268" t="s">
        <v>17</v>
      </c>
      <c r="D48" s="34"/>
      <c r="E48" s="35"/>
      <c r="F48" s="38"/>
      <c r="G48" s="342"/>
      <c r="H48" s="249"/>
      <c r="I48" s="135" t="s">
        <v>17</v>
      </c>
      <c r="J48" s="247"/>
      <c r="K48" s="248"/>
      <c r="L48" s="271"/>
    </row>
    <row r="49" spans="2:12" ht="14.25">
      <c r="B49" s="36"/>
      <c r="C49" s="258" t="s">
        <v>134</v>
      </c>
      <c r="D49" s="151"/>
      <c r="E49" s="152"/>
      <c r="F49" s="152"/>
      <c r="G49" s="343"/>
      <c r="H49" s="98"/>
      <c r="I49" s="140" t="s">
        <v>134</v>
      </c>
      <c r="J49" s="153"/>
      <c r="K49" s="110"/>
      <c r="L49" s="154"/>
    </row>
    <row r="50" spans="2:12" ht="14.25">
      <c r="B50" s="36"/>
      <c r="C50" s="351" t="s">
        <v>39</v>
      </c>
      <c r="D50" s="352">
        <v>106</v>
      </c>
      <c r="E50" s="353">
        <f>D50/D55</f>
        <v>1</v>
      </c>
      <c r="F50" s="106"/>
      <c r="G50" s="346"/>
      <c r="H50" s="98"/>
      <c r="I50" s="351" t="s">
        <v>61</v>
      </c>
      <c r="J50" s="352">
        <v>1373</v>
      </c>
      <c r="K50" s="355">
        <f>J50/J55</f>
        <v>1</v>
      </c>
      <c r="L50" s="266"/>
    </row>
    <row r="51" spans="2:12" ht="14.25">
      <c r="B51" s="36"/>
      <c r="C51" s="354" t="s">
        <v>39</v>
      </c>
      <c r="D51" s="141">
        <v>0</v>
      </c>
      <c r="E51" s="144">
        <f>D51/D55</f>
        <v>0</v>
      </c>
      <c r="F51" s="113"/>
      <c r="G51" s="344"/>
      <c r="H51" s="115"/>
      <c r="I51" s="351" t="s">
        <v>39</v>
      </c>
      <c r="J51" s="141">
        <v>0</v>
      </c>
      <c r="K51" s="123">
        <f>J51/J55</f>
        <v>0</v>
      </c>
      <c r="L51" s="266"/>
    </row>
    <row r="52" spans="2:12" ht="14.25">
      <c r="B52" s="36"/>
      <c r="C52" s="223" t="s">
        <v>39</v>
      </c>
      <c r="D52" s="227">
        <v>0</v>
      </c>
      <c r="E52" s="144">
        <f>D52/D55</f>
        <v>0</v>
      </c>
      <c r="F52" s="264"/>
      <c r="G52" s="345"/>
      <c r="H52" s="115"/>
      <c r="I52" s="223" t="s">
        <v>39</v>
      </c>
      <c r="J52" s="227">
        <v>0</v>
      </c>
      <c r="K52" s="123">
        <f>J52/J55</f>
        <v>0</v>
      </c>
      <c r="L52" s="266"/>
    </row>
    <row r="53" spans="2:12" ht="14.25">
      <c r="B53" s="36"/>
      <c r="C53" s="223" t="s">
        <v>79</v>
      </c>
      <c r="D53" s="227">
        <v>0</v>
      </c>
      <c r="E53" s="123">
        <f>D53/D55</f>
        <v>0</v>
      </c>
      <c r="F53" s="264"/>
      <c r="G53" s="345"/>
      <c r="H53" s="115"/>
      <c r="I53" s="223" t="s">
        <v>34</v>
      </c>
      <c r="J53" s="227">
        <v>0</v>
      </c>
      <c r="K53" s="123">
        <f>J53/J55</f>
        <v>0</v>
      </c>
      <c r="L53" s="266"/>
    </row>
    <row r="54" spans="2:12" ht="14.25">
      <c r="B54" s="36"/>
      <c r="C54" s="223" t="s">
        <v>110</v>
      </c>
      <c r="D54" s="145">
        <v>0</v>
      </c>
      <c r="E54" s="123">
        <f>D54/D55</f>
        <v>0</v>
      </c>
      <c r="F54" s="264"/>
      <c r="G54" s="345"/>
      <c r="H54" s="115"/>
      <c r="I54" s="145" t="s">
        <v>183</v>
      </c>
      <c r="J54" s="227">
        <v>0</v>
      </c>
      <c r="K54" s="123">
        <f>J54/J55</f>
        <v>0</v>
      </c>
      <c r="L54" s="266"/>
    </row>
    <row r="55" spans="2:12" ht="14.25">
      <c r="B55" s="36"/>
      <c r="C55" s="223" t="s">
        <v>2</v>
      </c>
      <c r="D55" s="223">
        <f>SUM(D50:D54)</f>
        <v>106</v>
      </c>
      <c r="E55" s="123">
        <f>D55/D55</f>
        <v>1</v>
      </c>
      <c r="F55" s="264"/>
      <c r="G55" s="345"/>
      <c r="H55" s="115"/>
      <c r="I55" s="223" t="s">
        <v>2</v>
      </c>
      <c r="J55" s="223">
        <f>SUM(J50:J54)</f>
        <v>1373</v>
      </c>
      <c r="K55" s="123">
        <f>J55/J55</f>
        <v>1</v>
      </c>
      <c r="L55" s="266"/>
    </row>
    <row r="56" spans="2:12" ht="14.25">
      <c r="B56" s="36"/>
      <c r="C56" s="129"/>
      <c r="D56" s="129"/>
      <c r="E56" s="129"/>
      <c r="F56" s="130"/>
      <c r="G56" s="347"/>
      <c r="H56" s="115"/>
      <c r="I56" s="133"/>
      <c r="J56" s="133"/>
      <c r="K56" s="133"/>
      <c r="L56" s="118"/>
    </row>
    <row r="57" spans="2:12" ht="14.25">
      <c r="B57" s="36"/>
      <c r="C57" s="37"/>
      <c r="D57" s="37"/>
      <c r="E57" s="37"/>
      <c r="F57" s="38"/>
      <c r="G57" s="342"/>
      <c r="H57" s="249"/>
      <c r="I57" s="251"/>
      <c r="J57" s="251"/>
      <c r="K57" s="251"/>
      <c r="L57" s="252"/>
    </row>
    <row r="58" spans="2:12" ht="14.25">
      <c r="B58" s="36"/>
      <c r="C58" s="37"/>
      <c r="D58" s="37"/>
      <c r="E58" s="37"/>
      <c r="F58" s="38"/>
      <c r="G58" s="342"/>
      <c r="H58" s="249"/>
      <c r="I58" s="251"/>
      <c r="J58" s="251"/>
      <c r="K58" s="251"/>
      <c r="L58" s="252"/>
    </row>
    <row r="59" spans="2:12" ht="14.25">
      <c r="B59" s="36"/>
      <c r="C59" s="37"/>
      <c r="D59" s="37"/>
      <c r="E59" s="37"/>
      <c r="F59" s="38"/>
      <c r="G59" s="342"/>
      <c r="H59" s="249"/>
      <c r="I59" s="251"/>
      <c r="J59" s="251"/>
      <c r="K59" s="251"/>
      <c r="L59" s="252"/>
    </row>
    <row r="60" spans="2:12" ht="14.25">
      <c r="B60" s="36"/>
      <c r="C60" s="37"/>
      <c r="D60" s="37"/>
      <c r="E60" s="37"/>
      <c r="F60" s="38"/>
      <c r="G60" s="342"/>
      <c r="H60" s="249"/>
      <c r="I60" s="251"/>
      <c r="J60" s="251"/>
      <c r="K60" s="251"/>
      <c r="L60" s="252"/>
    </row>
    <row r="61" spans="2:12" ht="14.25">
      <c r="B61" s="36"/>
      <c r="C61" s="37"/>
      <c r="D61" s="37"/>
      <c r="E61" s="37"/>
      <c r="F61" s="38"/>
      <c r="G61" s="342"/>
      <c r="H61" s="249"/>
      <c r="I61" s="251"/>
      <c r="J61" s="251"/>
      <c r="K61" s="251"/>
      <c r="L61" s="252"/>
    </row>
    <row r="62" spans="2:12" ht="14.25">
      <c r="B62" s="36"/>
      <c r="C62" s="37"/>
      <c r="D62" s="37"/>
      <c r="E62" s="37"/>
      <c r="F62" s="38"/>
      <c r="G62" s="342"/>
      <c r="H62" s="249"/>
      <c r="I62" s="251"/>
      <c r="J62" s="251"/>
      <c r="K62" s="251"/>
      <c r="L62" s="252"/>
    </row>
    <row r="63" spans="2:12" ht="14.25">
      <c r="B63" s="36"/>
      <c r="C63" s="37"/>
      <c r="D63" s="37"/>
      <c r="E63" s="37"/>
      <c r="F63" s="38"/>
      <c r="G63" s="342"/>
      <c r="H63" s="249"/>
      <c r="I63" s="251"/>
      <c r="J63" s="251"/>
      <c r="K63" s="251"/>
      <c r="L63" s="252"/>
    </row>
    <row r="64" spans="2:12" ht="14.25">
      <c r="B64" s="36"/>
      <c r="C64" s="37"/>
      <c r="D64" s="37"/>
      <c r="E64" s="37"/>
      <c r="F64" s="38"/>
      <c r="G64" s="342"/>
      <c r="H64" s="249"/>
      <c r="I64" s="251"/>
      <c r="J64" s="251"/>
      <c r="K64" s="251"/>
      <c r="L64" s="110"/>
    </row>
    <row r="65" spans="2:12" ht="14.25">
      <c r="B65" s="36"/>
      <c r="C65" s="37"/>
      <c r="D65" s="37"/>
      <c r="E65" s="37"/>
      <c r="F65" s="38"/>
      <c r="G65" s="342"/>
      <c r="H65" s="249"/>
      <c r="I65" s="251"/>
      <c r="J65" s="251"/>
      <c r="K65" s="251"/>
      <c r="L65" s="110"/>
    </row>
    <row r="66" spans="2:12" ht="14.25">
      <c r="B66" s="36"/>
      <c r="C66" s="37"/>
      <c r="D66" s="37"/>
      <c r="E66" s="37"/>
      <c r="F66" s="38"/>
      <c r="G66" s="342"/>
      <c r="H66" s="249"/>
      <c r="I66" s="251"/>
      <c r="J66" s="251"/>
      <c r="K66" s="251"/>
      <c r="L66" s="118"/>
    </row>
    <row r="67" spans="2:12" ht="14.25">
      <c r="B67" s="36"/>
      <c r="C67" s="37"/>
      <c r="D67" s="37"/>
      <c r="E67" s="37"/>
      <c r="F67" s="38"/>
      <c r="G67" s="342"/>
      <c r="H67" s="249"/>
      <c r="I67" s="251"/>
      <c r="J67" s="251"/>
      <c r="K67" s="251"/>
      <c r="L67" s="266"/>
    </row>
    <row r="68" spans="2:12" ht="14.25">
      <c r="B68" s="36"/>
      <c r="C68" s="37"/>
      <c r="D68" s="37"/>
      <c r="E68" s="37"/>
      <c r="F68" s="38"/>
      <c r="G68" s="342"/>
      <c r="H68" s="249"/>
      <c r="I68" s="251"/>
      <c r="J68" s="251"/>
      <c r="K68" s="251"/>
      <c r="L68" s="266"/>
    </row>
    <row r="69" spans="2:12" ht="14.25">
      <c r="B69" s="36"/>
      <c r="C69" s="37"/>
      <c r="D69" s="37"/>
      <c r="E69" s="37"/>
      <c r="F69" s="38"/>
      <c r="G69" s="342"/>
      <c r="H69" s="249"/>
      <c r="I69" s="251"/>
      <c r="J69" s="251"/>
      <c r="K69" s="251"/>
      <c r="L69" s="266"/>
    </row>
    <row r="70" spans="2:12" ht="14.25">
      <c r="B70" s="36"/>
      <c r="C70" s="37"/>
      <c r="D70" s="37"/>
      <c r="E70" s="37"/>
      <c r="F70" s="38"/>
      <c r="G70" s="342"/>
      <c r="H70" s="249"/>
      <c r="I70" s="251"/>
      <c r="J70" s="251"/>
      <c r="K70" s="251"/>
      <c r="L70" s="266"/>
    </row>
    <row r="71" spans="2:12" ht="15.75">
      <c r="B71" s="36"/>
      <c r="C71" s="196" t="s">
        <v>125</v>
      </c>
      <c r="D71" s="37"/>
      <c r="E71" s="37"/>
      <c r="F71" s="38"/>
      <c r="G71" s="342"/>
      <c r="H71" s="249"/>
      <c r="I71" s="197" t="s">
        <v>126</v>
      </c>
      <c r="J71" s="251"/>
      <c r="K71" s="251"/>
      <c r="L71" s="118"/>
    </row>
    <row r="72" spans="2:12" ht="14.25">
      <c r="B72" s="36"/>
      <c r="C72" s="37"/>
      <c r="D72" s="37"/>
      <c r="E72" s="37"/>
      <c r="F72" s="38"/>
      <c r="G72" s="342"/>
      <c r="H72" s="249"/>
      <c r="I72" s="281"/>
      <c r="J72" s="251"/>
      <c r="K72" s="251"/>
      <c r="L72" s="252"/>
    </row>
    <row r="73" spans="2:12" ht="15" thickBot="1">
      <c r="B73" s="76"/>
      <c r="C73" s="77"/>
      <c r="D73" s="77"/>
      <c r="E73" s="77"/>
      <c r="F73" s="44"/>
      <c r="G73" s="348"/>
      <c r="H73" s="277"/>
      <c r="I73" s="213" t="s">
        <v>75</v>
      </c>
      <c r="J73" s="278"/>
      <c r="K73" s="278"/>
      <c r="L73" s="279"/>
    </row>
    <row r="86" ht="14.25">
      <c r="M86" s="103"/>
    </row>
    <row r="87" ht="14.25">
      <c r="M87" s="280"/>
    </row>
    <row r="88" ht="14.25">
      <c r="M88" s="280"/>
    </row>
    <row r="89" ht="14.25">
      <c r="M89" s="280"/>
    </row>
    <row r="90" ht="14.25">
      <c r="M90" s="280"/>
    </row>
    <row r="91" ht="14.25">
      <c r="M91" s="280"/>
    </row>
    <row r="92" ht="14.25">
      <c r="M92" s="280"/>
    </row>
    <row r="93" ht="14.25">
      <c r="M93" s="280"/>
    </row>
    <row r="94" ht="14.25">
      <c r="M94" s="280"/>
    </row>
    <row r="95" ht="14.25">
      <c r="M95" s="280"/>
    </row>
  </sheetData>
  <sheetProtection sheet="1"/>
  <conditionalFormatting sqref="D11:D14">
    <cfRule type="top10" priority="12" dxfId="7" stopIfTrue="1" rank="1"/>
  </conditionalFormatting>
  <conditionalFormatting sqref="J11:J14">
    <cfRule type="top10" priority="11" dxfId="7" stopIfTrue="1" rank="1"/>
  </conditionalFormatting>
  <conditionalFormatting sqref="D19:D21">
    <cfRule type="top10" priority="10" dxfId="7" stopIfTrue="1" rank="1"/>
  </conditionalFormatting>
  <conditionalFormatting sqref="J19:J21">
    <cfRule type="top10" priority="9" dxfId="7" stopIfTrue="1" rank="1"/>
  </conditionalFormatting>
  <conditionalFormatting sqref="D26:D29">
    <cfRule type="top10" priority="8" dxfId="7" stopIfTrue="1" rank="1"/>
  </conditionalFormatting>
  <conditionalFormatting sqref="J26:J29">
    <cfRule type="top10" priority="7" dxfId="7" stopIfTrue="1" rank="1"/>
  </conditionalFormatting>
  <conditionalFormatting sqref="D34:D36">
    <cfRule type="top10" priority="6" dxfId="7" stopIfTrue="1" rank="1"/>
  </conditionalFormatting>
  <conditionalFormatting sqref="J34:J36">
    <cfRule type="top10" priority="5" dxfId="7" stopIfTrue="1" rank="1"/>
  </conditionalFormatting>
  <conditionalFormatting sqref="D41:D45">
    <cfRule type="top10" priority="4" dxfId="7" stopIfTrue="1" rank="1"/>
  </conditionalFormatting>
  <conditionalFormatting sqref="J41:J45">
    <cfRule type="top10" priority="3" dxfId="7" stopIfTrue="1" rank="1"/>
  </conditionalFormatting>
  <conditionalFormatting sqref="D52:D54">
    <cfRule type="top10" priority="2" dxfId="7" stopIfTrue="1" rank="1"/>
  </conditionalFormatting>
  <conditionalFormatting sqref="J52:J54">
    <cfRule type="top10" priority="1" dxfId="7" stopIfTrue="1" rank="1"/>
  </conditionalFormatting>
  <printOptions/>
  <pageMargins left="0.7" right="0.7" top="0.75" bottom="0.75" header="0.3" footer="0.3"/>
  <pageSetup horizontalDpi="600" verticalDpi="600" orientation="portrait" paperSize="1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67"/>
  <sheetViews>
    <sheetView zoomScalePageLayoutView="0" workbookViewId="0" topLeftCell="A1">
      <selection activeCell="G65" sqref="G65"/>
    </sheetView>
  </sheetViews>
  <sheetFormatPr defaultColWidth="9.140625" defaultRowHeight="15"/>
  <cols>
    <col min="1" max="1" width="9.140625" style="103" customWidth="1"/>
    <col min="2" max="2" width="1.28515625" style="103" customWidth="1"/>
    <col min="3" max="3" width="27.8515625" style="103" customWidth="1"/>
    <col min="4" max="4" width="10.421875" style="103" customWidth="1"/>
    <col min="5" max="5" width="11.7109375" style="103" customWidth="1"/>
    <col min="6" max="7" width="1.28515625" style="103" customWidth="1"/>
    <col min="8" max="8" width="28.8515625" style="103" customWidth="1"/>
    <col min="9" max="9" width="11.28125" style="103" customWidth="1"/>
    <col min="10" max="10" width="11.140625" style="103" customWidth="1"/>
    <col min="11" max="11" width="1.28515625" style="103" customWidth="1"/>
    <col min="12" max="16384" width="9.140625" style="103" customWidth="1"/>
  </cols>
  <sheetData>
    <row r="1" ht="15" thickBot="1"/>
    <row r="2" spans="2:11" ht="15.75">
      <c r="B2" s="183"/>
      <c r="C2" s="164" t="s">
        <v>28</v>
      </c>
      <c r="D2" s="184"/>
      <c r="E2" s="184"/>
      <c r="F2" s="184"/>
      <c r="G2" s="184"/>
      <c r="H2" s="164" t="s">
        <v>192</v>
      </c>
      <c r="I2" s="184"/>
      <c r="J2" s="184"/>
      <c r="K2" s="185"/>
    </row>
    <row r="3" spans="2:11" ht="14.25">
      <c r="B3" s="186"/>
      <c r="C3" s="187" t="s">
        <v>41</v>
      </c>
      <c r="D3" s="161"/>
      <c r="E3" s="161"/>
      <c r="F3" s="161"/>
      <c r="G3" s="161"/>
      <c r="H3" s="188" t="s">
        <v>103</v>
      </c>
      <c r="I3" s="161"/>
      <c r="J3" s="161"/>
      <c r="K3" s="189"/>
    </row>
    <row r="4" spans="2:11" ht="15" thickBot="1">
      <c r="B4" s="190"/>
      <c r="C4" s="191"/>
      <c r="D4" s="192"/>
      <c r="E4" s="192"/>
      <c r="F4" s="192"/>
      <c r="G4" s="192"/>
      <c r="H4" s="193" t="s">
        <v>104</v>
      </c>
      <c r="I4" s="192"/>
      <c r="J4" s="192"/>
      <c r="K4" s="194"/>
    </row>
    <row r="5" spans="2:11" ht="14.25">
      <c r="B5" s="93"/>
      <c r="C5" s="195"/>
      <c r="D5" s="159"/>
      <c r="E5" s="160"/>
      <c r="F5" s="161"/>
      <c r="G5" s="157"/>
      <c r="H5" s="132"/>
      <c r="I5" s="132"/>
      <c r="J5" s="132"/>
      <c r="K5" s="102"/>
    </row>
    <row r="6" spans="2:11" ht="15.75">
      <c r="B6" s="93"/>
      <c r="C6" s="196" t="s">
        <v>105</v>
      </c>
      <c r="D6" s="159"/>
      <c r="E6" s="160"/>
      <c r="F6" s="161"/>
      <c r="G6" s="157"/>
      <c r="H6" s="197" t="s">
        <v>106</v>
      </c>
      <c r="I6" s="132"/>
      <c r="J6" s="132"/>
      <c r="K6" s="102"/>
    </row>
    <row r="7" spans="2:11" ht="16.5" thickBot="1">
      <c r="B7" s="93"/>
      <c r="C7" s="196"/>
      <c r="D7" s="159"/>
      <c r="E7" s="160"/>
      <c r="F7" s="161"/>
      <c r="G7" s="157"/>
      <c r="H7" s="197"/>
      <c r="I7" s="132"/>
      <c r="J7" s="132"/>
      <c r="K7" s="102"/>
    </row>
    <row r="8" spans="2:11" ht="15.75">
      <c r="B8" s="93"/>
      <c r="C8" s="94" t="s">
        <v>107</v>
      </c>
      <c r="D8" s="95"/>
      <c r="E8" s="96"/>
      <c r="F8" s="97"/>
      <c r="G8" s="98"/>
      <c r="H8" s="99" t="s">
        <v>107</v>
      </c>
      <c r="I8" s="100"/>
      <c r="J8" s="101"/>
      <c r="K8" s="102"/>
    </row>
    <row r="9" spans="2:11" ht="15.75">
      <c r="B9" s="93"/>
      <c r="C9" s="104" t="s">
        <v>108</v>
      </c>
      <c r="D9" s="105"/>
      <c r="E9" s="106"/>
      <c r="F9" s="107"/>
      <c r="G9" s="98"/>
      <c r="H9" s="108" t="s">
        <v>108</v>
      </c>
      <c r="I9" s="109"/>
      <c r="J9" s="110"/>
      <c r="K9" s="102"/>
    </row>
    <row r="10" spans="2:11" ht="14.25">
      <c r="B10" s="93"/>
      <c r="C10" s="111"/>
      <c r="D10" s="112"/>
      <c r="E10" s="113"/>
      <c r="F10" s="114"/>
      <c r="G10" s="115"/>
      <c r="H10" s="116"/>
      <c r="I10" s="117"/>
      <c r="J10" s="118"/>
      <c r="K10" s="102"/>
    </row>
    <row r="11" spans="2:11" ht="14.25">
      <c r="B11" s="93"/>
      <c r="C11" s="219" t="s">
        <v>51</v>
      </c>
      <c r="D11" s="119">
        <v>347</v>
      </c>
      <c r="E11" s="120">
        <f>D11/D15</f>
        <v>0.8463414634146341</v>
      </c>
      <c r="F11" s="121"/>
      <c r="G11" s="115"/>
      <c r="H11" s="145" t="s">
        <v>109</v>
      </c>
      <c r="I11" s="122">
        <v>460</v>
      </c>
      <c r="J11" s="123">
        <f>I11/I15</f>
        <v>0.732484076433121</v>
      </c>
      <c r="K11" s="102"/>
    </row>
    <row r="12" spans="2:11" ht="14.25">
      <c r="B12" s="93"/>
      <c r="C12" s="219" t="s">
        <v>39</v>
      </c>
      <c r="D12" s="124">
        <v>0</v>
      </c>
      <c r="E12" s="125">
        <f>D12/D15</f>
        <v>0</v>
      </c>
      <c r="F12" s="121"/>
      <c r="G12" s="115"/>
      <c r="H12" s="145" t="s">
        <v>39</v>
      </c>
      <c r="I12" s="122">
        <v>0</v>
      </c>
      <c r="J12" s="123">
        <f>I12/I15</f>
        <v>0</v>
      </c>
      <c r="K12" s="102"/>
    </row>
    <row r="13" spans="2:11" ht="14.25">
      <c r="B13" s="93"/>
      <c r="C13" s="219" t="s">
        <v>79</v>
      </c>
      <c r="D13" s="119">
        <v>4</v>
      </c>
      <c r="E13" s="120">
        <f>D13/D15</f>
        <v>0.00975609756097561</v>
      </c>
      <c r="F13" s="121"/>
      <c r="G13" s="115"/>
      <c r="H13" s="145" t="s">
        <v>84</v>
      </c>
      <c r="I13" s="122">
        <v>7</v>
      </c>
      <c r="J13" s="123">
        <f>I13/I15</f>
        <v>0.011146496815286623</v>
      </c>
      <c r="K13" s="102"/>
    </row>
    <row r="14" spans="2:11" ht="14.25">
      <c r="B14" s="93"/>
      <c r="C14" s="220" t="s">
        <v>110</v>
      </c>
      <c r="D14" s="119">
        <v>59</v>
      </c>
      <c r="E14" s="120">
        <f>D14/D15</f>
        <v>0.14390243902439023</v>
      </c>
      <c r="F14" s="121"/>
      <c r="G14" s="115"/>
      <c r="H14" s="145" t="s">
        <v>110</v>
      </c>
      <c r="I14" s="122">
        <v>161</v>
      </c>
      <c r="J14" s="123">
        <f>I14/I15</f>
        <v>0.25636942675159236</v>
      </c>
      <c r="K14" s="102"/>
    </row>
    <row r="15" spans="2:11" ht="15" thickBot="1">
      <c r="B15" s="93"/>
      <c r="C15" s="218" t="s">
        <v>111</v>
      </c>
      <c r="D15" s="126">
        <f>SUM(D11:D14)</f>
        <v>410</v>
      </c>
      <c r="E15" s="127">
        <f>D15/D15</f>
        <v>1</v>
      </c>
      <c r="F15" s="121"/>
      <c r="G15" s="115"/>
      <c r="H15" s="221" t="s">
        <v>111</v>
      </c>
      <c r="I15" s="128">
        <f>SUM(I11:I14)</f>
        <v>628</v>
      </c>
      <c r="J15" s="123">
        <f>I15/I15</f>
        <v>1</v>
      </c>
      <c r="K15" s="102"/>
    </row>
    <row r="16" spans="2:11" ht="15.75" customHeight="1" thickBot="1">
      <c r="B16" s="93"/>
      <c r="C16" s="159"/>
      <c r="D16" s="129"/>
      <c r="E16" s="130"/>
      <c r="F16" s="131"/>
      <c r="G16" s="115"/>
      <c r="H16" s="132"/>
      <c r="I16" s="133"/>
      <c r="J16" s="133"/>
      <c r="K16" s="102"/>
    </row>
    <row r="17" spans="2:12" ht="15" customHeight="1">
      <c r="B17" s="93"/>
      <c r="C17" s="134" t="s">
        <v>112</v>
      </c>
      <c r="D17" s="95"/>
      <c r="E17" s="96"/>
      <c r="F17" s="97"/>
      <c r="G17" s="98"/>
      <c r="H17" s="135" t="s">
        <v>112</v>
      </c>
      <c r="I17" s="100"/>
      <c r="J17" s="101"/>
      <c r="K17" s="102"/>
      <c r="L17" s="136"/>
    </row>
    <row r="18" spans="2:11" ht="18" customHeight="1">
      <c r="B18" s="93"/>
      <c r="C18" s="137" t="s">
        <v>113</v>
      </c>
      <c r="D18" s="105"/>
      <c r="E18" s="106"/>
      <c r="F18" s="107"/>
      <c r="G18" s="98"/>
      <c r="H18" s="138" t="s">
        <v>113</v>
      </c>
      <c r="I18" s="109"/>
      <c r="J18" s="110"/>
      <c r="K18" s="102"/>
    </row>
    <row r="19" spans="2:11" ht="18" customHeight="1">
      <c r="B19" s="93"/>
      <c r="C19" s="139"/>
      <c r="D19" s="105"/>
      <c r="E19" s="106"/>
      <c r="F19" s="107"/>
      <c r="G19" s="98"/>
      <c r="H19" s="140"/>
      <c r="I19" s="109"/>
      <c r="J19" s="110"/>
      <c r="K19" s="102"/>
    </row>
    <row r="20" spans="2:11" ht="15" customHeight="1">
      <c r="B20" s="93"/>
      <c r="C20" s="226" t="s">
        <v>191</v>
      </c>
      <c r="D20" s="227">
        <v>349</v>
      </c>
      <c r="E20" s="142">
        <f>D20/D24</f>
        <v>0.8409638554216867</v>
      </c>
      <c r="F20" s="143"/>
      <c r="G20" s="115"/>
      <c r="H20" s="228" t="s">
        <v>186</v>
      </c>
      <c r="I20" s="227">
        <v>91</v>
      </c>
      <c r="J20" s="144">
        <f>I20/I24</f>
        <v>0.12431693989071038</v>
      </c>
      <c r="K20" s="102"/>
    </row>
    <row r="21" spans="2:11" ht="14.25">
      <c r="B21" s="93"/>
      <c r="C21" s="226" t="s">
        <v>39</v>
      </c>
      <c r="D21" s="145">
        <v>0</v>
      </c>
      <c r="E21" s="146">
        <f>D21/D24</f>
        <v>0</v>
      </c>
      <c r="F21" s="147"/>
      <c r="G21" s="115"/>
      <c r="H21" s="145" t="s">
        <v>34</v>
      </c>
      <c r="I21" s="122">
        <v>0</v>
      </c>
      <c r="J21" s="123">
        <f>I21/I24</f>
        <v>0</v>
      </c>
      <c r="K21" s="102"/>
    </row>
    <row r="22" spans="2:11" ht="14.25">
      <c r="B22" s="93"/>
      <c r="C22" s="226" t="s">
        <v>84</v>
      </c>
      <c r="D22" s="145">
        <v>5</v>
      </c>
      <c r="E22" s="146">
        <f>D22/D24</f>
        <v>0.012048192771084338</v>
      </c>
      <c r="F22" s="147"/>
      <c r="G22" s="115"/>
      <c r="H22" s="145" t="s">
        <v>84</v>
      </c>
      <c r="I22" s="122">
        <v>0</v>
      </c>
      <c r="J22" s="123">
        <f>I22/I24</f>
        <v>0</v>
      </c>
      <c r="K22" s="102"/>
    </row>
    <row r="23" spans="2:11" ht="14.25">
      <c r="B23" s="93"/>
      <c r="C23" s="222" t="s">
        <v>110</v>
      </c>
      <c r="D23" s="145">
        <v>61</v>
      </c>
      <c r="E23" s="146">
        <f>D23/D24</f>
        <v>0.14698795180722893</v>
      </c>
      <c r="F23" s="147"/>
      <c r="G23" s="115"/>
      <c r="H23" s="223" t="s">
        <v>110</v>
      </c>
      <c r="I23" s="122">
        <v>641</v>
      </c>
      <c r="J23" s="123">
        <f>I23/I24</f>
        <v>0.8756830601092896</v>
      </c>
      <c r="K23" s="102"/>
    </row>
    <row r="24" spans="2:11" ht="15" thickBot="1">
      <c r="B24" s="93"/>
      <c r="C24" s="218" t="s">
        <v>116</v>
      </c>
      <c r="D24" s="148">
        <f>SUM(D20:D23)</f>
        <v>415</v>
      </c>
      <c r="E24" s="149">
        <f>D24/D24</f>
        <v>1</v>
      </c>
      <c r="F24" s="147"/>
      <c r="G24" s="115"/>
      <c r="H24" s="224" t="s">
        <v>116</v>
      </c>
      <c r="I24" s="128">
        <f>SUM(I20:I23)</f>
        <v>732</v>
      </c>
      <c r="J24" s="123">
        <f>I24/I24</f>
        <v>1</v>
      </c>
      <c r="K24" s="102"/>
    </row>
    <row r="25" spans="2:11" ht="15" thickBot="1">
      <c r="B25" s="93"/>
      <c r="C25" s="159"/>
      <c r="D25" s="129"/>
      <c r="E25" s="130"/>
      <c r="F25" s="131"/>
      <c r="G25" s="115"/>
      <c r="H25" s="150"/>
      <c r="I25" s="133"/>
      <c r="J25" s="133"/>
      <c r="K25" s="102"/>
    </row>
    <row r="26" spans="2:11" ht="14.25">
      <c r="B26" s="93"/>
      <c r="C26" s="134" t="s">
        <v>117</v>
      </c>
      <c r="D26" s="198"/>
      <c r="E26" s="199"/>
      <c r="F26" s="161"/>
      <c r="G26" s="157"/>
      <c r="H26" s="135" t="s">
        <v>117</v>
      </c>
      <c r="I26" s="200"/>
      <c r="J26" s="201"/>
      <c r="K26" s="102"/>
    </row>
    <row r="27" spans="2:11" ht="15.75">
      <c r="B27" s="93"/>
      <c r="C27" s="137" t="s">
        <v>118</v>
      </c>
      <c r="D27" s="151"/>
      <c r="E27" s="152"/>
      <c r="F27" s="97"/>
      <c r="G27" s="98"/>
      <c r="H27" s="138" t="s">
        <v>118</v>
      </c>
      <c r="I27" s="153"/>
      <c r="J27" s="110"/>
      <c r="K27" s="102"/>
    </row>
    <row r="28" spans="2:11" ht="14.25">
      <c r="B28" s="93"/>
      <c r="C28" s="111"/>
      <c r="D28" s="112"/>
      <c r="E28" s="113"/>
      <c r="F28" s="114"/>
      <c r="G28" s="115"/>
      <c r="H28" s="140"/>
      <c r="I28" s="117"/>
      <c r="J28" s="154"/>
      <c r="K28" s="102"/>
    </row>
    <row r="29" spans="2:11" ht="14.25">
      <c r="B29" s="93"/>
      <c r="C29" s="226" t="s">
        <v>176</v>
      </c>
      <c r="D29" s="122">
        <v>344</v>
      </c>
      <c r="E29" s="146">
        <f>D29/D33</f>
        <v>0.8113207547169812</v>
      </c>
      <c r="F29" s="147"/>
      <c r="G29" s="115"/>
      <c r="H29" s="145" t="s">
        <v>173</v>
      </c>
      <c r="I29" s="122">
        <v>400</v>
      </c>
      <c r="J29" s="123">
        <f>I29/I33</f>
        <v>0.644122383252818</v>
      </c>
      <c r="K29" s="102"/>
    </row>
    <row r="30" spans="2:11" ht="14.25">
      <c r="B30" s="93"/>
      <c r="C30" s="226" t="s">
        <v>34</v>
      </c>
      <c r="D30" s="122">
        <v>0</v>
      </c>
      <c r="E30" s="146">
        <f>D30/D33</f>
        <v>0</v>
      </c>
      <c r="F30" s="147"/>
      <c r="G30" s="115"/>
      <c r="H30" s="145" t="s">
        <v>34</v>
      </c>
      <c r="I30" s="122">
        <v>3</v>
      </c>
      <c r="J30" s="123">
        <f>I30/I33</f>
        <v>0.004830917874396135</v>
      </c>
      <c r="K30" s="102"/>
    </row>
    <row r="31" spans="2:11" ht="14.25">
      <c r="B31" s="93"/>
      <c r="C31" s="226" t="s">
        <v>39</v>
      </c>
      <c r="D31" s="122">
        <v>2</v>
      </c>
      <c r="E31" s="146">
        <f>D31/D33</f>
        <v>0.0047169811320754715</v>
      </c>
      <c r="F31" s="147"/>
      <c r="G31" s="115"/>
      <c r="H31" s="145" t="s">
        <v>84</v>
      </c>
      <c r="I31" s="122">
        <v>0</v>
      </c>
      <c r="J31" s="123">
        <f>I31/I33</f>
        <v>0</v>
      </c>
      <c r="K31" s="102"/>
    </row>
    <row r="32" spans="2:11" ht="14.25">
      <c r="B32" s="93"/>
      <c r="C32" s="222" t="s">
        <v>110</v>
      </c>
      <c r="D32" s="122">
        <v>78</v>
      </c>
      <c r="E32" s="146">
        <f>D32/D33</f>
        <v>0.18396226415094338</v>
      </c>
      <c r="F32" s="147"/>
      <c r="G32" s="115"/>
      <c r="H32" s="223" t="s">
        <v>110</v>
      </c>
      <c r="I32" s="122">
        <v>218</v>
      </c>
      <c r="J32" s="123">
        <f>I32/I33</f>
        <v>0.35104669887278583</v>
      </c>
      <c r="K32" s="102"/>
    </row>
    <row r="33" spans="2:11" ht="15" thickBot="1">
      <c r="B33" s="93"/>
      <c r="C33" s="218" t="s">
        <v>119</v>
      </c>
      <c r="D33" s="148">
        <f>SUM(D29:D32)</f>
        <v>424</v>
      </c>
      <c r="E33" s="149">
        <f>D33/D33</f>
        <v>1</v>
      </c>
      <c r="F33" s="147"/>
      <c r="G33" s="115"/>
      <c r="H33" s="141" t="s">
        <v>119</v>
      </c>
      <c r="I33" s="128">
        <f>SUM(I29:I32)</f>
        <v>621</v>
      </c>
      <c r="J33" s="123">
        <f>I33/I33</f>
        <v>1</v>
      </c>
      <c r="K33" s="102"/>
    </row>
    <row r="34" spans="2:11" ht="14.25">
      <c r="B34" s="93"/>
      <c r="C34" s="159"/>
      <c r="D34" s="129"/>
      <c r="E34" s="130"/>
      <c r="F34" s="131"/>
      <c r="G34" s="115"/>
      <c r="H34" s="150"/>
      <c r="I34" s="133"/>
      <c r="J34" s="133"/>
      <c r="K34" s="102"/>
    </row>
    <row r="35" spans="2:11" ht="15" thickBot="1">
      <c r="B35" s="93"/>
      <c r="C35" s="159"/>
      <c r="D35" s="129"/>
      <c r="E35" s="130"/>
      <c r="F35" s="131"/>
      <c r="G35" s="115"/>
      <c r="H35" s="150"/>
      <c r="I35" s="133"/>
      <c r="J35" s="133"/>
      <c r="K35" s="102"/>
    </row>
    <row r="36" spans="2:11" ht="14.25">
      <c r="B36" s="93"/>
      <c r="C36" s="159"/>
      <c r="D36" s="129"/>
      <c r="E36" s="130"/>
      <c r="F36" s="131"/>
      <c r="G36" s="115"/>
      <c r="H36" s="202" t="s">
        <v>120</v>
      </c>
      <c r="I36" s="155"/>
      <c r="J36" s="156"/>
      <c r="K36" s="102"/>
    </row>
    <row r="37" spans="2:11" ht="14.25">
      <c r="B37" s="93"/>
      <c r="C37" s="159"/>
      <c r="D37" s="129"/>
      <c r="E37" s="130"/>
      <c r="F37" s="131"/>
      <c r="G37" s="115"/>
      <c r="H37" s="158" t="s">
        <v>121</v>
      </c>
      <c r="I37" s="133"/>
      <c r="J37" s="118"/>
      <c r="K37" s="102"/>
    </row>
    <row r="38" spans="2:11" ht="14.25">
      <c r="B38" s="93"/>
      <c r="C38" s="159"/>
      <c r="D38" s="159"/>
      <c r="E38" s="160"/>
      <c r="F38" s="161"/>
      <c r="G38" s="157"/>
      <c r="H38" s="157"/>
      <c r="I38" s="203"/>
      <c r="J38" s="204"/>
      <c r="K38" s="102"/>
    </row>
    <row r="39" spans="2:11" ht="14.25">
      <c r="B39" s="93"/>
      <c r="C39" s="159"/>
      <c r="D39" s="159"/>
      <c r="E39" s="160"/>
      <c r="F39" s="161"/>
      <c r="G39" s="157"/>
      <c r="H39" s="158" t="s">
        <v>122</v>
      </c>
      <c r="I39" s="203"/>
      <c r="J39" s="204"/>
      <c r="K39" s="102"/>
    </row>
    <row r="40" spans="2:11" ht="14.25">
      <c r="B40" s="93"/>
      <c r="C40" s="159"/>
      <c r="D40" s="159"/>
      <c r="E40" s="160"/>
      <c r="F40" s="161"/>
      <c r="G40" s="157"/>
      <c r="H40" s="158"/>
      <c r="I40" s="203"/>
      <c r="J40" s="204"/>
      <c r="K40" s="102"/>
    </row>
    <row r="41" spans="2:11" ht="14.25">
      <c r="B41" s="93"/>
      <c r="C41" s="159"/>
      <c r="D41" s="159"/>
      <c r="E41" s="160"/>
      <c r="F41" s="161"/>
      <c r="G41" s="157"/>
      <c r="H41" s="230" t="s">
        <v>63</v>
      </c>
      <c r="I41" s="229">
        <v>792</v>
      </c>
      <c r="J41" s="205">
        <v>0.039</v>
      </c>
      <c r="K41" s="102"/>
    </row>
    <row r="42" spans="2:11" ht="14.25">
      <c r="B42" s="93"/>
      <c r="C42" s="159"/>
      <c r="D42" s="159"/>
      <c r="E42" s="160"/>
      <c r="F42" s="161"/>
      <c r="G42" s="157"/>
      <c r="H42" s="230" t="s">
        <v>64</v>
      </c>
      <c r="I42" s="229">
        <v>990</v>
      </c>
      <c r="J42" s="205">
        <v>0.052</v>
      </c>
      <c r="K42" s="102"/>
    </row>
    <row r="43" spans="2:11" ht="14.25">
      <c r="B43" s="93"/>
      <c r="C43" s="159"/>
      <c r="D43" s="159"/>
      <c r="E43" s="160"/>
      <c r="F43" s="161"/>
      <c r="G43" s="157"/>
      <c r="H43" s="230" t="s">
        <v>65</v>
      </c>
      <c r="I43" s="229">
        <v>968</v>
      </c>
      <c r="J43" s="205">
        <v>0.048</v>
      </c>
      <c r="K43" s="102"/>
    </row>
    <row r="44" spans="2:11" ht="14.25">
      <c r="B44" s="93"/>
      <c r="C44" s="159"/>
      <c r="D44" s="159"/>
      <c r="E44" s="160"/>
      <c r="F44" s="161"/>
      <c r="G44" s="157"/>
      <c r="H44" s="230" t="s">
        <v>66</v>
      </c>
      <c r="I44" s="230">
        <v>1055</v>
      </c>
      <c r="J44" s="205">
        <v>0.03</v>
      </c>
      <c r="K44" s="102"/>
    </row>
    <row r="45" spans="2:11" ht="14.25">
      <c r="B45" s="93"/>
      <c r="C45" s="159"/>
      <c r="D45" s="159"/>
      <c r="E45" s="160"/>
      <c r="F45" s="161"/>
      <c r="G45" s="157"/>
      <c r="H45" s="230" t="s">
        <v>165</v>
      </c>
      <c r="I45" s="229">
        <v>824</v>
      </c>
      <c r="J45" s="205">
        <v>0.042</v>
      </c>
      <c r="K45" s="102"/>
    </row>
    <row r="46" spans="2:11" ht="14.25">
      <c r="B46" s="93"/>
      <c r="C46" s="159"/>
      <c r="D46" s="159"/>
      <c r="E46" s="160"/>
      <c r="F46" s="161"/>
      <c r="G46" s="157"/>
      <c r="H46" s="230" t="s">
        <v>68</v>
      </c>
      <c r="I46" s="230">
        <v>918</v>
      </c>
      <c r="J46" s="205">
        <v>0.023</v>
      </c>
      <c r="K46" s="102"/>
    </row>
    <row r="47" spans="2:11" ht="12.75" customHeight="1">
      <c r="B47" s="93"/>
      <c r="C47" s="159"/>
      <c r="D47" s="159"/>
      <c r="E47" s="160"/>
      <c r="F47" s="161"/>
      <c r="G47" s="157"/>
      <c r="H47" s="230" t="s">
        <v>185</v>
      </c>
      <c r="I47" s="229">
        <v>651</v>
      </c>
      <c r="J47" s="205">
        <v>0.034</v>
      </c>
      <c r="K47" s="102"/>
    </row>
    <row r="48" spans="2:11" ht="14.25">
      <c r="B48" s="93"/>
      <c r="C48" s="159"/>
      <c r="D48" s="159"/>
      <c r="E48" s="160"/>
      <c r="F48" s="161"/>
      <c r="G48" s="157"/>
      <c r="H48" s="230" t="s">
        <v>25</v>
      </c>
      <c r="I48" s="230">
        <v>741</v>
      </c>
      <c r="J48" s="205">
        <v>0.039</v>
      </c>
      <c r="K48" s="102"/>
    </row>
    <row r="49" spans="2:11" ht="14.25">
      <c r="B49" s="93"/>
      <c r="C49" s="159"/>
      <c r="D49" s="159"/>
      <c r="E49" s="160"/>
      <c r="F49" s="161"/>
      <c r="G49" s="157"/>
      <c r="H49" s="230" t="s">
        <v>26</v>
      </c>
      <c r="I49" s="230">
        <v>663</v>
      </c>
      <c r="J49" s="205">
        <v>0.036</v>
      </c>
      <c r="K49" s="102"/>
    </row>
    <row r="50" spans="2:11" ht="14.25">
      <c r="B50" s="93"/>
      <c r="C50" s="159"/>
      <c r="D50" s="159"/>
      <c r="E50" s="160"/>
      <c r="F50" s="161"/>
      <c r="G50" s="157"/>
      <c r="H50" s="230" t="s">
        <v>70</v>
      </c>
      <c r="I50" s="229">
        <v>680</v>
      </c>
      <c r="J50" s="205">
        <v>0.039</v>
      </c>
      <c r="K50" s="102"/>
    </row>
    <row r="51" spans="2:11" ht="14.25">
      <c r="B51" s="93"/>
      <c r="C51" s="159"/>
      <c r="D51" s="159"/>
      <c r="E51" s="160"/>
      <c r="F51" s="161"/>
      <c r="G51" s="157"/>
      <c r="H51" s="230" t="s">
        <v>71</v>
      </c>
      <c r="I51" s="230">
        <v>640</v>
      </c>
      <c r="J51" s="205">
        <v>0.032</v>
      </c>
      <c r="K51" s="102"/>
    </row>
    <row r="52" spans="2:11" ht="14.25">
      <c r="B52" s="93"/>
      <c r="C52" s="159"/>
      <c r="D52" s="159"/>
      <c r="E52" s="160"/>
      <c r="F52" s="161"/>
      <c r="G52" s="157"/>
      <c r="H52" s="230" t="s">
        <v>39</v>
      </c>
      <c r="I52" s="229">
        <v>0</v>
      </c>
      <c r="J52" s="205">
        <v>0.045</v>
      </c>
      <c r="K52" s="102"/>
    </row>
    <row r="53" spans="2:11" ht="14.25">
      <c r="B53" s="93"/>
      <c r="C53" s="159"/>
      <c r="D53" s="159"/>
      <c r="E53" s="160"/>
      <c r="F53" s="161"/>
      <c r="G53" s="157"/>
      <c r="H53" s="230" t="s">
        <v>34</v>
      </c>
      <c r="I53" s="229">
        <v>0</v>
      </c>
      <c r="J53" s="205">
        <v>0.04</v>
      </c>
      <c r="K53" s="102"/>
    </row>
    <row r="54" spans="2:11" ht="14.25">
      <c r="B54" s="93"/>
      <c r="C54" s="159"/>
      <c r="D54" s="159"/>
      <c r="E54" s="160"/>
      <c r="F54" s="161"/>
      <c r="G54" s="157"/>
      <c r="H54" s="230" t="s">
        <v>40</v>
      </c>
      <c r="I54" s="229">
        <v>0</v>
      </c>
      <c r="J54" s="205">
        <v>0.044</v>
      </c>
      <c r="K54" s="102"/>
    </row>
    <row r="55" spans="2:11" ht="14.25">
      <c r="B55" s="93"/>
      <c r="C55" s="159"/>
      <c r="D55" s="159"/>
      <c r="E55" s="160"/>
      <c r="F55" s="161"/>
      <c r="G55" s="157"/>
      <c r="H55" s="230" t="s">
        <v>123</v>
      </c>
      <c r="I55" s="231">
        <v>0</v>
      </c>
      <c r="J55" s="205">
        <v>0</v>
      </c>
      <c r="K55" s="102"/>
    </row>
    <row r="56" spans="2:11" ht="14.25">
      <c r="B56" s="93"/>
      <c r="C56" s="159"/>
      <c r="D56" s="159"/>
      <c r="E56" s="160"/>
      <c r="F56" s="161"/>
      <c r="G56" s="157"/>
      <c r="H56" s="230" t="s">
        <v>84</v>
      </c>
      <c r="I56" s="231">
        <v>32</v>
      </c>
      <c r="J56" s="205">
        <v>0.001</v>
      </c>
      <c r="K56" s="102"/>
    </row>
    <row r="57" spans="2:11" ht="14.25">
      <c r="B57" s="93"/>
      <c r="C57" s="159"/>
      <c r="D57" s="159"/>
      <c r="E57" s="160"/>
      <c r="F57" s="161"/>
      <c r="G57" s="157"/>
      <c r="H57" s="206" t="s">
        <v>110</v>
      </c>
      <c r="I57" s="231">
        <v>1474</v>
      </c>
      <c r="J57" s="205">
        <v>0.472</v>
      </c>
      <c r="K57" s="102"/>
    </row>
    <row r="58" spans="2:11" ht="14.25">
      <c r="B58" s="93"/>
      <c r="C58" s="159"/>
      <c r="D58" s="159"/>
      <c r="E58" s="160"/>
      <c r="F58" s="161"/>
      <c r="G58" s="157"/>
      <c r="H58" s="225" t="s">
        <v>124</v>
      </c>
      <c r="I58" s="207">
        <v>3123</v>
      </c>
      <c r="J58" s="205">
        <v>1</v>
      </c>
      <c r="K58" s="102"/>
    </row>
    <row r="59" spans="2:11" ht="14.25">
      <c r="B59" s="93"/>
      <c r="C59" s="159"/>
      <c r="D59" s="159"/>
      <c r="E59" s="160"/>
      <c r="F59" s="161"/>
      <c r="G59" s="157"/>
      <c r="H59" s="132"/>
      <c r="I59" s="132"/>
      <c r="J59" s="132"/>
      <c r="K59" s="102"/>
    </row>
    <row r="60" spans="2:11" ht="15.75">
      <c r="B60" s="93"/>
      <c r="C60" s="196" t="s">
        <v>125</v>
      </c>
      <c r="D60" s="159"/>
      <c r="E60" s="160"/>
      <c r="F60" s="161"/>
      <c r="G60" s="157"/>
      <c r="H60" s="197" t="s">
        <v>126</v>
      </c>
      <c r="I60" s="132"/>
      <c r="J60" s="132"/>
      <c r="K60" s="102"/>
    </row>
    <row r="61" spans="2:11" ht="14.25">
      <c r="B61" s="93"/>
      <c r="C61" s="159"/>
      <c r="D61" s="159"/>
      <c r="E61" s="160"/>
      <c r="F61" s="161"/>
      <c r="G61" s="157"/>
      <c r="H61" s="208"/>
      <c r="I61" s="132"/>
      <c r="J61" s="132"/>
      <c r="K61" s="102"/>
    </row>
    <row r="62" spans="2:11" ht="15" thickBot="1">
      <c r="B62" s="209"/>
      <c r="C62" s="210"/>
      <c r="D62" s="210"/>
      <c r="E62" s="211"/>
      <c r="F62" s="192"/>
      <c r="G62" s="212"/>
      <c r="H62" s="213" t="s">
        <v>75</v>
      </c>
      <c r="I62" s="214"/>
      <c r="J62" s="214"/>
      <c r="K62" s="215"/>
    </row>
    <row r="63" ht="14.25">
      <c r="G63" s="136"/>
    </row>
    <row r="64" ht="14.25">
      <c r="G64" s="136"/>
    </row>
    <row r="66" spans="3:6" ht="14.25">
      <c r="C66" s="216"/>
      <c r="D66" s="217"/>
      <c r="E66" s="217"/>
      <c r="F66" s="217"/>
    </row>
    <row r="67" spans="3:6" ht="14.25">
      <c r="C67" s="217"/>
      <c r="D67" s="216"/>
      <c r="E67" s="216"/>
      <c r="F67" s="216"/>
    </row>
  </sheetData>
  <sheetProtection sheet="1"/>
  <conditionalFormatting sqref="D11:D13">
    <cfRule type="top10" priority="7" dxfId="0" stopIfTrue="1" rank="1"/>
  </conditionalFormatting>
  <conditionalFormatting sqref="I11:I13">
    <cfRule type="top10" priority="6" dxfId="0" stopIfTrue="1" rank="1"/>
  </conditionalFormatting>
  <conditionalFormatting sqref="D20:D22">
    <cfRule type="top10" priority="5" dxfId="0" stopIfTrue="1" rank="1"/>
  </conditionalFormatting>
  <conditionalFormatting sqref="I20:I22">
    <cfRule type="top10" priority="4" dxfId="0" stopIfTrue="1" rank="1"/>
  </conditionalFormatting>
  <conditionalFormatting sqref="D29:D31">
    <cfRule type="top10" priority="3" dxfId="0" stopIfTrue="1" rank="1"/>
  </conditionalFormatting>
  <conditionalFormatting sqref="I29:I31">
    <cfRule type="top10" priority="2" dxfId="0" stopIfTrue="1" rank="1"/>
  </conditionalFormatting>
  <conditionalFormatting sqref="I41:I55">
    <cfRule type="top10" priority="1" dxfId="0" stopIfTrue="1" rank="9"/>
  </conditionalFormatting>
  <printOptions/>
  <pageMargins left="0.7" right="0.7" top="0.5" bottom="0.5" header="0.3" footer="0.3"/>
  <pageSetup horizontalDpi="600" verticalDpi="600" orientation="portrait" paperSize="1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72"/>
  <sheetViews>
    <sheetView zoomScalePageLayoutView="0" workbookViewId="0" topLeftCell="A1">
      <selection activeCell="M51" sqref="M51"/>
    </sheetView>
  </sheetViews>
  <sheetFormatPr defaultColWidth="9.140625" defaultRowHeight="15"/>
  <cols>
    <col min="1" max="1" width="4.7109375" style="103" customWidth="1"/>
    <col min="2" max="2" width="0.71875" style="103" customWidth="1"/>
    <col min="3" max="3" width="44.00390625" style="103" customWidth="1"/>
    <col min="4" max="6" width="9.8515625" style="103" customWidth="1"/>
    <col min="7" max="7" width="10.00390625" style="103" customWidth="1"/>
    <col min="8" max="8" width="9.8515625" style="103" customWidth="1"/>
    <col min="9" max="9" width="10.8515625" style="103" customWidth="1"/>
    <col min="10" max="10" width="10.28125" style="103" customWidth="1"/>
    <col min="11" max="11" width="0.85546875" style="103" customWidth="1"/>
    <col min="12" max="16384" width="8.8515625" style="103" customWidth="1"/>
  </cols>
  <sheetData>
    <row r="1" ht="11.25" customHeight="1"/>
    <row r="2" spans="2:11" ht="4.5" customHeight="1" thickBot="1"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2:11" ht="14.25">
      <c r="B3" s="359"/>
      <c r="C3" s="360"/>
      <c r="D3" s="360"/>
      <c r="E3" s="360"/>
      <c r="F3" s="361"/>
      <c r="G3" s="360"/>
      <c r="H3" s="360"/>
      <c r="I3" s="360"/>
      <c r="J3" s="360"/>
      <c r="K3" s="362"/>
    </row>
    <row r="4" spans="2:13" ht="15.75">
      <c r="B4" s="363"/>
      <c r="C4" s="323" t="s">
        <v>143</v>
      </c>
      <c r="D4" s="364"/>
      <c r="E4" s="364"/>
      <c r="F4" s="323" t="s">
        <v>192</v>
      </c>
      <c r="G4" s="364"/>
      <c r="H4" s="364"/>
      <c r="I4" s="364"/>
      <c r="J4" s="364"/>
      <c r="K4" s="365"/>
      <c r="M4" s="217"/>
    </row>
    <row r="5" spans="2:13" ht="14.25">
      <c r="B5" s="363"/>
      <c r="C5" s="366" t="s">
        <v>144</v>
      </c>
      <c r="D5" s="364"/>
      <c r="E5" s="364"/>
      <c r="F5" s="367" t="s">
        <v>145</v>
      </c>
      <c r="G5" s="364"/>
      <c r="H5" s="364"/>
      <c r="I5" s="364"/>
      <c r="J5" s="364"/>
      <c r="K5" s="365"/>
      <c r="M5" s="217"/>
    </row>
    <row r="6" spans="1:13" ht="15.75">
      <c r="A6" s="368"/>
      <c r="B6" s="369"/>
      <c r="C6" s="364"/>
      <c r="D6" s="323"/>
      <c r="E6" s="370"/>
      <c r="F6" s="364"/>
      <c r="G6" s="364"/>
      <c r="H6" s="364"/>
      <c r="I6" s="364"/>
      <c r="J6" s="371"/>
      <c r="K6" s="358"/>
      <c r="M6" s="217"/>
    </row>
    <row r="7" spans="2:13" s="372" customFormat="1" ht="3.75" customHeight="1" thickBot="1">
      <c r="B7" s="373"/>
      <c r="C7" s="374"/>
      <c r="D7" s="282"/>
      <c r="E7" s="282"/>
      <c r="F7" s="282"/>
      <c r="G7" s="283"/>
      <c r="H7" s="282"/>
      <c r="I7" s="282"/>
      <c r="J7" s="282"/>
      <c r="K7" s="375"/>
      <c r="M7" s="376"/>
    </row>
    <row r="8" spans="2:13" s="372" customFormat="1" ht="18">
      <c r="B8" s="377"/>
      <c r="C8" s="284"/>
      <c r="K8" s="286"/>
      <c r="M8" s="376"/>
    </row>
    <row r="9" spans="2:13" s="372" customFormat="1" ht="18">
      <c r="B9" s="377"/>
      <c r="C9" s="287" t="s">
        <v>146</v>
      </c>
      <c r="D9" s="285">
        <v>1</v>
      </c>
      <c r="E9" s="285">
        <v>2</v>
      </c>
      <c r="F9" s="285">
        <v>3</v>
      </c>
      <c r="G9" s="285">
        <v>4</v>
      </c>
      <c r="H9" s="285">
        <v>5</v>
      </c>
      <c r="I9" s="285">
        <v>6</v>
      </c>
      <c r="J9" s="285" t="s">
        <v>86</v>
      </c>
      <c r="K9" s="286"/>
      <c r="M9" s="378"/>
    </row>
    <row r="10" spans="2:13" s="372" customFormat="1" ht="18">
      <c r="B10" s="377"/>
      <c r="C10" s="288" t="s">
        <v>147</v>
      </c>
      <c r="D10" s="399">
        <v>1025</v>
      </c>
      <c r="E10" s="399">
        <v>958</v>
      </c>
      <c r="F10" s="399">
        <v>1012</v>
      </c>
      <c r="G10" s="399">
        <v>848</v>
      </c>
      <c r="H10" s="399">
        <v>926</v>
      </c>
      <c r="I10" s="399">
        <v>978</v>
      </c>
      <c r="J10" s="290">
        <f>SUM(D10:I10)</f>
        <v>5747</v>
      </c>
      <c r="K10" s="286"/>
      <c r="M10" s="376"/>
    </row>
    <row r="11" spans="2:13" s="372" customFormat="1" ht="18">
      <c r="B11" s="377"/>
      <c r="C11" s="379" t="s">
        <v>148</v>
      </c>
      <c r="D11" s="400">
        <v>1120</v>
      </c>
      <c r="E11" s="400">
        <v>1073</v>
      </c>
      <c r="F11" s="400">
        <v>1157</v>
      </c>
      <c r="G11" s="400">
        <v>774</v>
      </c>
      <c r="H11" s="400">
        <v>1053</v>
      </c>
      <c r="I11" s="400">
        <v>771</v>
      </c>
      <c r="J11" s="292">
        <f>SUM(D11:I11)</f>
        <v>5948</v>
      </c>
      <c r="K11" s="286"/>
      <c r="M11" s="376"/>
    </row>
    <row r="12" spans="2:13" s="372" customFormat="1" ht="18">
      <c r="B12" s="377"/>
      <c r="C12" s="380" t="s">
        <v>149</v>
      </c>
      <c r="D12" s="401">
        <v>1142</v>
      </c>
      <c r="E12" s="401">
        <v>1348</v>
      </c>
      <c r="F12" s="401">
        <v>1129</v>
      </c>
      <c r="G12" s="401">
        <v>1342</v>
      </c>
      <c r="H12" s="401">
        <v>1203</v>
      </c>
      <c r="I12" s="401">
        <v>1082</v>
      </c>
      <c r="J12" s="294">
        <f>SUM(D12:I12)</f>
        <v>7246</v>
      </c>
      <c r="K12" s="286"/>
      <c r="M12" s="376"/>
    </row>
    <row r="13" spans="2:11" s="372" customFormat="1" ht="18.75" customHeight="1" thickBot="1">
      <c r="B13" s="377"/>
      <c r="C13" s="381" t="s">
        <v>86</v>
      </c>
      <c r="D13" s="382">
        <f aca="true" t="shared" si="0" ref="D13:I13">SUM(D10:D12)</f>
        <v>3287</v>
      </c>
      <c r="E13" s="382">
        <f t="shared" si="0"/>
        <v>3379</v>
      </c>
      <c r="F13" s="382">
        <f t="shared" si="0"/>
        <v>3298</v>
      </c>
      <c r="G13" s="382">
        <f t="shared" si="0"/>
        <v>2964</v>
      </c>
      <c r="H13" s="382">
        <f t="shared" si="0"/>
        <v>3182</v>
      </c>
      <c r="I13" s="382">
        <f t="shared" si="0"/>
        <v>2831</v>
      </c>
      <c r="J13" s="382">
        <f>SUM(D13:I13)</f>
        <v>18941</v>
      </c>
      <c r="K13" s="295"/>
    </row>
    <row r="14" spans="2:11" s="372" customFormat="1" ht="3.75" customHeight="1">
      <c r="B14" s="377"/>
      <c r="C14" s="383"/>
      <c r="D14" s="296"/>
      <c r="E14" s="296"/>
      <c r="F14" s="296"/>
      <c r="G14" s="296"/>
      <c r="H14" s="296"/>
      <c r="I14" s="296"/>
      <c r="J14" s="296"/>
      <c r="K14" s="295"/>
    </row>
    <row r="15" spans="2:11" s="372" customFormat="1" ht="18">
      <c r="B15" s="377"/>
      <c r="C15" s="384" t="s">
        <v>150</v>
      </c>
      <c r="D15" s="297">
        <v>1</v>
      </c>
      <c r="E15" s="297">
        <v>2</v>
      </c>
      <c r="F15" s="297">
        <v>3</v>
      </c>
      <c r="G15" s="297">
        <v>4</v>
      </c>
      <c r="H15" s="297">
        <v>5</v>
      </c>
      <c r="I15" s="297">
        <v>6</v>
      </c>
      <c r="J15" s="297" t="s">
        <v>86</v>
      </c>
      <c r="K15" s="295"/>
    </row>
    <row r="16" spans="2:11" s="372" customFormat="1" ht="18">
      <c r="B16" s="377"/>
      <c r="C16" s="298" t="s">
        <v>147</v>
      </c>
      <c r="D16" s="399">
        <v>3</v>
      </c>
      <c r="E16" s="399">
        <v>3</v>
      </c>
      <c r="F16" s="399">
        <v>3</v>
      </c>
      <c r="G16" s="399">
        <v>1</v>
      </c>
      <c r="H16" s="399">
        <v>1</v>
      </c>
      <c r="I16" s="399">
        <v>6</v>
      </c>
      <c r="J16" s="289">
        <f>SUM(D16:I16)</f>
        <v>17</v>
      </c>
      <c r="K16" s="295"/>
    </row>
    <row r="17" spans="2:11" s="372" customFormat="1" ht="18">
      <c r="B17" s="377"/>
      <c r="C17" s="385" t="s">
        <v>148</v>
      </c>
      <c r="D17" s="400">
        <v>8</v>
      </c>
      <c r="E17" s="400">
        <v>3</v>
      </c>
      <c r="F17" s="400">
        <v>1</v>
      </c>
      <c r="G17" s="400">
        <v>4</v>
      </c>
      <c r="H17" s="400">
        <v>7</v>
      </c>
      <c r="I17" s="400">
        <v>1</v>
      </c>
      <c r="J17" s="291">
        <f>SUM(D17:I17)</f>
        <v>24</v>
      </c>
      <c r="K17" s="295"/>
    </row>
    <row r="18" spans="2:11" s="372" customFormat="1" ht="18">
      <c r="B18" s="377"/>
      <c r="C18" s="386" t="s">
        <v>149</v>
      </c>
      <c r="D18" s="401">
        <v>3</v>
      </c>
      <c r="E18" s="401">
        <v>3</v>
      </c>
      <c r="F18" s="401">
        <v>6</v>
      </c>
      <c r="G18" s="401">
        <v>8</v>
      </c>
      <c r="H18" s="401">
        <v>5</v>
      </c>
      <c r="I18" s="401">
        <v>5</v>
      </c>
      <c r="J18" s="293">
        <f>SUM(D18:I18)</f>
        <v>30</v>
      </c>
      <c r="K18" s="295"/>
    </row>
    <row r="19" spans="2:11" s="372" customFormat="1" ht="18" thickBot="1">
      <c r="B19" s="377"/>
      <c r="C19" s="381" t="s">
        <v>86</v>
      </c>
      <c r="D19" s="299">
        <f aca="true" t="shared" si="1" ref="D19:I19">SUM(D16:D18)</f>
        <v>14</v>
      </c>
      <c r="E19" s="299">
        <f t="shared" si="1"/>
        <v>9</v>
      </c>
      <c r="F19" s="299">
        <f t="shared" si="1"/>
        <v>10</v>
      </c>
      <c r="G19" s="299">
        <f t="shared" si="1"/>
        <v>13</v>
      </c>
      <c r="H19" s="299">
        <f t="shared" si="1"/>
        <v>13</v>
      </c>
      <c r="I19" s="299">
        <f t="shared" si="1"/>
        <v>12</v>
      </c>
      <c r="J19" s="299">
        <f>SUM(D19:I19)</f>
        <v>71</v>
      </c>
      <c r="K19" s="295"/>
    </row>
    <row r="20" spans="2:11" s="372" customFormat="1" ht="3" customHeight="1">
      <c r="B20" s="377"/>
      <c r="C20" s="387"/>
      <c r="D20" s="318"/>
      <c r="E20" s="300"/>
      <c r="F20" s="300"/>
      <c r="G20" s="300"/>
      <c r="H20" s="300"/>
      <c r="I20" s="319"/>
      <c r="J20" s="300"/>
      <c r="K20" s="295"/>
    </row>
    <row r="21" spans="2:11" s="372" customFormat="1" ht="18">
      <c r="B21" s="377"/>
      <c r="C21" s="301" t="s">
        <v>151</v>
      </c>
      <c r="D21" s="297">
        <v>1</v>
      </c>
      <c r="E21" s="297">
        <v>2</v>
      </c>
      <c r="F21" s="297">
        <v>3</v>
      </c>
      <c r="G21" s="297">
        <v>4</v>
      </c>
      <c r="H21" s="297">
        <v>5</v>
      </c>
      <c r="I21" s="297">
        <v>6</v>
      </c>
      <c r="J21" s="297" t="s">
        <v>86</v>
      </c>
      <c r="K21" s="295"/>
    </row>
    <row r="22" spans="2:11" s="372" customFormat="1" ht="18">
      <c r="B22" s="377"/>
      <c r="C22" s="298" t="s">
        <v>147</v>
      </c>
      <c r="D22" s="302">
        <v>37</v>
      </c>
      <c r="E22" s="302">
        <v>48</v>
      </c>
      <c r="F22" s="302">
        <v>31</v>
      </c>
      <c r="G22" s="302">
        <v>116</v>
      </c>
      <c r="H22" s="302">
        <v>53</v>
      </c>
      <c r="I22" s="302">
        <v>35</v>
      </c>
      <c r="J22" s="303">
        <f>SUM(D22:I22)</f>
        <v>320</v>
      </c>
      <c r="K22" s="295"/>
    </row>
    <row r="23" spans="2:11" s="372" customFormat="1" ht="18">
      <c r="B23" s="377"/>
      <c r="C23" s="385" t="s">
        <v>148</v>
      </c>
      <c r="D23" s="304">
        <v>84</v>
      </c>
      <c r="E23" s="304">
        <v>95</v>
      </c>
      <c r="F23" s="304">
        <v>62</v>
      </c>
      <c r="G23" s="304">
        <v>42</v>
      </c>
      <c r="H23" s="304">
        <v>89</v>
      </c>
      <c r="I23" s="304">
        <v>71</v>
      </c>
      <c r="J23" s="305">
        <f>SUM(D23:I23)</f>
        <v>443</v>
      </c>
      <c r="K23" s="295"/>
    </row>
    <row r="24" spans="2:11" s="372" customFormat="1" ht="4.5" customHeight="1" thickBot="1">
      <c r="B24" s="377"/>
      <c r="C24" s="388"/>
      <c r="D24" s="318">
        <f>SUM(D22:D23)</f>
        <v>121</v>
      </c>
      <c r="E24" s="300"/>
      <c r="F24" s="300"/>
      <c r="G24" s="300"/>
      <c r="H24" s="300"/>
      <c r="I24" s="319"/>
      <c r="J24" s="300"/>
      <c r="K24" s="295"/>
    </row>
    <row r="25" spans="2:11" s="372" customFormat="1" ht="18">
      <c r="B25" s="377"/>
      <c r="C25" s="306" t="s">
        <v>152</v>
      </c>
      <c r="D25" s="297">
        <v>1</v>
      </c>
      <c r="E25" s="297">
        <v>2</v>
      </c>
      <c r="F25" s="297">
        <v>3</v>
      </c>
      <c r="G25" s="297">
        <v>4</v>
      </c>
      <c r="H25" s="297">
        <v>5</v>
      </c>
      <c r="I25" s="297">
        <v>6</v>
      </c>
      <c r="J25" s="297" t="s">
        <v>86</v>
      </c>
      <c r="K25" s="295"/>
    </row>
    <row r="26" spans="2:11" s="372" customFormat="1" ht="18">
      <c r="B26" s="377"/>
      <c r="C26" s="298" t="s">
        <v>147</v>
      </c>
      <c r="D26" s="302">
        <v>35</v>
      </c>
      <c r="E26" s="302">
        <v>51</v>
      </c>
      <c r="F26" s="302">
        <v>29</v>
      </c>
      <c r="G26" s="302">
        <v>69</v>
      </c>
      <c r="H26" s="302">
        <v>41</v>
      </c>
      <c r="I26" s="302">
        <v>28</v>
      </c>
      <c r="J26" s="303">
        <f>SUM(D26:I26)</f>
        <v>253</v>
      </c>
      <c r="K26" s="295"/>
    </row>
    <row r="27" spans="2:11" s="372" customFormat="1" ht="18" customHeight="1">
      <c r="B27" s="377"/>
      <c r="C27" s="385" t="s">
        <v>148</v>
      </c>
      <c r="D27" s="304">
        <v>74</v>
      </c>
      <c r="E27" s="304">
        <v>86</v>
      </c>
      <c r="F27" s="304">
        <v>55</v>
      </c>
      <c r="G27" s="304">
        <v>32</v>
      </c>
      <c r="H27" s="304">
        <v>60</v>
      </c>
      <c r="I27" s="304">
        <v>47</v>
      </c>
      <c r="J27" s="305">
        <f>SUM(D27:I27)</f>
        <v>354</v>
      </c>
      <c r="K27" s="295"/>
    </row>
    <row r="28" spans="2:11" s="372" customFormat="1" ht="3.75" customHeight="1">
      <c r="B28" s="377"/>
      <c r="C28" s="389"/>
      <c r="D28" s="307"/>
      <c r="E28" s="307"/>
      <c r="F28" s="307"/>
      <c r="G28" s="307"/>
      <c r="H28" s="307"/>
      <c r="I28" s="307"/>
      <c r="J28" s="307"/>
      <c r="K28" s="295"/>
    </row>
    <row r="29" spans="2:11" s="372" customFormat="1" ht="18">
      <c r="B29" s="377"/>
      <c r="C29" s="301" t="s">
        <v>153</v>
      </c>
      <c r="D29" s="297">
        <v>1</v>
      </c>
      <c r="E29" s="297">
        <v>2</v>
      </c>
      <c r="F29" s="297">
        <v>3</v>
      </c>
      <c r="G29" s="297">
        <v>4</v>
      </c>
      <c r="H29" s="297">
        <v>5</v>
      </c>
      <c r="I29" s="297">
        <v>6</v>
      </c>
      <c r="J29" s="297" t="s">
        <v>86</v>
      </c>
      <c r="K29" s="295"/>
    </row>
    <row r="30" spans="2:11" s="372" customFormat="1" ht="18">
      <c r="B30" s="377"/>
      <c r="C30" s="298" t="s">
        <v>147</v>
      </c>
      <c r="D30" s="302">
        <v>218</v>
      </c>
      <c r="E30" s="302">
        <v>225</v>
      </c>
      <c r="F30" s="302">
        <v>314</v>
      </c>
      <c r="G30" s="302">
        <v>206</v>
      </c>
      <c r="H30" s="302">
        <v>203</v>
      </c>
      <c r="I30" s="302">
        <v>183</v>
      </c>
      <c r="J30" s="303">
        <f>SUM(D30:I30)</f>
        <v>1349</v>
      </c>
      <c r="K30" s="295"/>
    </row>
    <row r="31" spans="2:11" s="372" customFormat="1" ht="18">
      <c r="B31" s="377"/>
      <c r="C31" s="385" t="s">
        <v>148</v>
      </c>
      <c r="D31" s="304">
        <v>366</v>
      </c>
      <c r="E31" s="304">
        <v>403</v>
      </c>
      <c r="F31" s="304">
        <v>174</v>
      </c>
      <c r="G31" s="304">
        <v>287</v>
      </c>
      <c r="H31" s="304">
        <v>315</v>
      </c>
      <c r="I31" s="304">
        <v>244</v>
      </c>
      <c r="J31" s="305">
        <f>SUM(D31:I31)</f>
        <v>1789</v>
      </c>
      <c r="K31" s="295"/>
    </row>
    <row r="32" spans="2:11" s="372" customFormat="1" ht="3" customHeight="1" thickBot="1">
      <c r="B32" s="377"/>
      <c r="C32" s="388"/>
      <c r="D32" s="318"/>
      <c r="E32" s="300"/>
      <c r="F32" s="300"/>
      <c r="G32" s="300"/>
      <c r="H32" s="300"/>
      <c r="I32" s="319"/>
      <c r="J32" s="300"/>
      <c r="K32" s="295"/>
    </row>
    <row r="33" spans="2:11" s="372" customFormat="1" ht="18">
      <c r="B33" s="377"/>
      <c r="C33" s="306" t="s">
        <v>154</v>
      </c>
      <c r="D33" s="297">
        <v>1</v>
      </c>
      <c r="E33" s="297">
        <v>2</v>
      </c>
      <c r="F33" s="297">
        <v>3</v>
      </c>
      <c r="G33" s="297">
        <v>4</v>
      </c>
      <c r="H33" s="297">
        <v>5</v>
      </c>
      <c r="I33" s="297">
        <v>6</v>
      </c>
      <c r="J33" s="297" t="s">
        <v>86</v>
      </c>
      <c r="K33" s="295"/>
    </row>
    <row r="34" spans="2:11" s="372" customFormat="1" ht="18">
      <c r="B34" s="377"/>
      <c r="C34" s="298" t="s">
        <v>147</v>
      </c>
      <c r="D34" s="302">
        <v>3</v>
      </c>
      <c r="E34" s="302">
        <v>4</v>
      </c>
      <c r="F34" s="302">
        <v>4</v>
      </c>
      <c r="G34" s="302">
        <v>9</v>
      </c>
      <c r="H34" s="302">
        <v>6</v>
      </c>
      <c r="I34" s="302">
        <v>6</v>
      </c>
      <c r="J34" s="303">
        <f>SUM(D34:I34)</f>
        <v>32</v>
      </c>
      <c r="K34" s="295"/>
    </row>
    <row r="35" spans="2:11" s="372" customFormat="1" ht="18">
      <c r="B35" s="377"/>
      <c r="C35" s="385" t="s">
        <v>148</v>
      </c>
      <c r="D35" s="304">
        <v>5</v>
      </c>
      <c r="E35" s="304">
        <v>11</v>
      </c>
      <c r="F35" s="304">
        <v>12</v>
      </c>
      <c r="G35" s="304">
        <v>6</v>
      </c>
      <c r="H35" s="304">
        <v>13</v>
      </c>
      <c r="I35" s="304">
        <v>13</v>
      </c>
      <c r="J35" s="305">
        <f>SUM(D35:I35)</f>
        <v>60</v>
      </c>
      <c r="K35" s="295"/>
    </row>
    <row r="36" spans="2:11" s="372" customFormat="1" ht="5.25" customHeight="1">
      <c r="B36" s="377"/>
      <c r="C36" s="390"/>
      <c r="D36" s="307"/>
      <c r="E36" s="307"/>
      <c r="F36" s="307"/>
      <c r="G36" s="307"/>
      <c r="H36" s="307"/>
      <c r="I36" s="307"/>
      <c r="J36" s="307"/>
      <c r="K36" s="295"/>
    </row>
    <row r="37" spans="2:11" s="372" customFormat="1" ht="18">
      <c r="B37" s="377"/>
      <c r="C37" s="306" t="s">
        <v>155</v>
      </c>
      <c r="D37" s="297">
        <v>1</v>
      </c>
      <c r="E37" s="297">
        <v>2</v>
      </c>
      <c r="F37" s="297">
        <v>3</v>
      </c>
      <c r="G37" s="297">
        <v>4</v>
      </c>
      <c r="H37" s="297">
        <v>5</v>
      </c>
      <c r="I37" s="297">
        <v>6</v>
      </c>
      <c r="J37" s="297" t="s">
        <v>86</v>
      </c>
      <c r="K37" s="295"/>
    </row>
    <row r="38" spans="2:11" s="372" customFormat="1" ht="18">
      <c r="B38" s="377"/>
      <c r="C38" s="298" t="s">
        <v>147</v>
      </c>
      <c r="D38" s="303">
        <f aca="true" t="shared" si="2" ref="D38:I39">SUM(D30)+D34</f>
        <v>221</v>
      </c>
      <c r="E38" s="303">
        <f t="shared" si="2"/>
        <v>229</v>
      </c>
      <c r="F38" s="303">
        <f t="shared" si="2"/>
        <v>318</v>
      </c>
      <c r="G38" s="303">
        <f t="shared" si="2"/>
        <v>215</v>
      </c>
      <c r="H38" s="303">
        <f t="shared" si="2"/>
        <v>209</v>
      </c>
      <c r="I38" s="303">
        <f t="shared" si="2"/>
        <v>189</v>
      </c>
      <c r="J38" s="303">
        <f>SUM(D38:I38)</f>
        <v>1381</v>
      </c>
      <c r="K38" s="295"/>
    </row>
    <row r="39" spans="2:11" s="372" customFormat="1" ht="18">
      <c r="B39" s="377"/>
      <c r="C39" s="385" t="s">
        <v>148</v>
      </c>
      <c r="D39" s="305">
        <f t="shared" si="2"/>
        <v>371</v>
      </c>
      <c r="E39" s="305">
        <f t="shared" si="2"/>
        <v>414</v>
      </c>
      <c r="F39" s="305">
        <f t="shared" si="2"/>
        <v>186</v>
      </c>
      <c r="G39" s="305">
        <f t="shared" si="2"/>
        <v>293</v>
      </c>
      <c r="H39" s="305">
        <f t="shared" si="2"/>
        <v>328</v>
      </c>
      <c r="I39" s="305">
        <f t="shared" si="2"/>
        <v>257</v>
      </c>
      <c r="J39" s="305">
        <f>SUM(D39:I39)</f>
        <v>1849</v>
      </c>
      <c r="K39" s="295"/>
    </row>
    <row r="40" spans="2:11" s="372" customFormat="1" ht="9.75" customHeight="1" thickBot="1">
      <c r="B40" s="377"/>
      <c r="C40" s="391"/>
      <c r="D40" s="308">
        <f aca="true" t="shared" si="3" ref="D40:J40">SUM(D38:D39)</f>
        <v>592</v>
      </c>
      <c r="E40" s="308">
        <f t="shared" si="3"/>
        <v>643</v>
      </c>
      <c r="F40" s="308">
        <f t="shared" si="3"/>
        <v>504</v>
      </c>
      <c r="G40" s="308">
        <f t="shared" si="3"/>
        <v>508</v>
      </c>
      <c r="H40" s="308">
        <f t="shared" si="3"/>
        <v>537</v>
      </c>
      <c r="I40" s="308">
        <f t="shared" si="3"/>
        <v>446</v>
      </c>
      <c r="J40" s="308">
        <f t="shared" si="3"/>
        <v>3230</v>
      </c>
      <c r="K40" s="295"/>
    </row>
    <row r="41" spans="2:11" s="372" customFormat="1" ht="18">
      <c r="B41" s="377"/>
      <c r="C41" s="309" t="s">
        <v>156</v>
      </c>
      <c r="D41" s="392"/>
      <c r="E41" s="392"/>
      <c r="F41" s="392"/>
      <c r="G41" s="392"/>
      <c r="H41" s="392"/>
      <c r="I41" s="392"/>
      <c r="J41" s="392"/>
      <c r="K41" s="295"/>
    </row>
    <row r="42" spans="2:11" s="372" customFormat="1" ht="18" thickBot="1">
      <c r="B42" s="377"/>
      <c r="C42" s="393" t="s">
        <v>157</v>
      </c>
      <c r="D42" s="310">
        <v>1</v>
      </c>
      <c r="E42" s="310">
        <v>2</v>
      </c>
      <c r="F42" s="310">
        <v>3</v>
      </c>
      <c r="G42" s="310">
        <v>4</v>
      </c>
      <c r="H42" s="310">
        <v>5</v>
      </c>
      <c r="I42" s="310">
        <v>6</v>
      </c>
      <c r="J42" s="310" t="s">
        <v>86</v>
      </c>
      <c r="K42" s="295"/>
    </row>
    <row r="43" spans="2:11" s="372" customFormat="1" ht="18">
      <c r="B43" s="377"/>
      <c r="C43" s="298" t="s">
        <v>147</v>
      </c>
      <c r="D43" s="303">
        <f aca="true" t="shared" si="4" ref="D43:I43">SUM(D10)+D16+D22-D26</f>
        <v>1030</v>
      </c>
      <c r="E43" s="303">
        <f t="shared" si="4"/>
        <v>958</v>
      </c>
      <c r="F43" s="303">
        <f t="shared" si="4"/>
        <v>1017</v>
      </c>
      <c r="G43" s="303">
        <v>859</v>
      </c>
      <c r="H43" s="303">
        <f t="shared" si="4"/>
        <v>939</v>
      </c>
      <c r="I43" s="303">
        <f t="shared" si="4"/>
        <v>991</v>
      </c>
      <c r="J43" s="311">
        <f>SUM(D43:I43)</f>
        <v>5794</v>
      </c>
      <c r="K43" s="295"/>
    </row>
    <row r="44" spans="2:11" s="372" customFormat="1" ht="18">
      <c r="B44" s="377"/>
      <c r="C44" s="385" t="s">
        <v>148</v>
      </c>
      <c r="D44" s="305">
        <f aca="true" t="shared" si="5" ref="D44:I44">SUM(D11)+(D17)+(D23)-(D27)</f>
        <v>1138</v>
      </c>
      <c r="E44" s="305">
        <f t="shared" si="5"/>
        <v>1085</v>
      </c>
      <c r="F44" s="305">
        <f t="shared" si="5"/>
        <v>1165</v>
      </c>
      <c r="G44" s="305">
        <v>825</v>
      </c>
      <c r="H44" s="305">
        <f t="shared" si="5"/>
        <v>1089</v>
      </c>
      <c r="I44" s="305">
        <f t="shared" si="5"/>
        <v>796</v>
      </c>
      <c r="J44" s="305">
        <f>SUM(D44:I44)</f>
        <v>6098</v>
      </c>
      <c r="K44" s="295"/>
    </row>
    <row r="45" spans="2:11" s="372" customFormat="1" ht="18">
      <c r="B45" s="377"/>
      <c r="C45" s="380" t="s">
        <v>149</v>
      </c>
      <c r="D45" s="312">
        <v>1133</v>
      </c>
      <c r="E45" s="312">
        <f>(E12)+(E18)-(E22)-(E23)+(E26)+(E27)</f>
        <v>1345</v>
      </c>
      <c r="F45" s="312">
        <f>(F12)+(F18)-(F22)-(F23)+(F26)+(F27)</f>
        <v>1126</v>
      </c>
      <c r="G45" s="312">
        <f>(G12)+(G18)-(G22)-(G23)+(G26)+(G27)</f>
        <v>1293</v>
      </c>
      <c r="H45" s="312">
        <f>(H12)+(H18)-(H22)-(H23)+(H26)+(H27)</f>
        <v>1167</v>
      </c>
      <c r="I45" s="312">
        <f>(I12)+(I18)-(I22)-(I23)+(I26)+(I27)</f>
        <v>1056</v>
      </c>
      <c r="J45" s="312">
        <f>SUM(D45:I45)</f>
        <v>7120</v>
      </c>
      <c r="K45" s="295"/>
    </row>
    <row r="46" spans="2:11" s="372" customFormat="1" ht="18" thickBot="1">
      <c r="B46" s="377"/>
      <c r="C46" s="313" t="s">
        <v>86</v>
      </c>
      <c r="D46" s="314">
        <f aca="true" t="shared" si="6" ref="D46:I46">SUM(D43:D45)</f>
        <v>3301</v>
      </c>
      <c r="E46" s="314">
        <f t="shared" si="6"/>
        <v>3388</v>
      </c>
      <c r="F46" s="314">
        <f t="shared" si="6"/>
        <v>3308</v>
      </c>
      <c r="G46" s="314">
        <f t="shared" si="6"/>
        <v>2977</v>
      </c>
      <c r="H46" s="314">
        <f t="shared" si="6"/>
        <v>3195</v>
      </c>
      <c r="I46" s="316">
        <f t="shared" si="6"/>
        <v>2843</v>
      </c>
      <c r="J46" s="315">
        <f>SUM(D46:I46)</f>
        <v>19012</v>
      </c>
      <c r="K46" s="295"/>
    </row>
    <row r="47" spans="2:11" s="372" customFormat="1" ht="16.5" customHeight="1" thickBot="1">
      <c r="B47" s="377"/>
      <c r="C47" s="317"/>
      <c r="D47" s="318"/>
      <c r="E47" s="300"/>
      <c r="F47" s="300"/>
      <c r="G47" s="300"/>
      <c r="H47" s="300"/>
      <c r="I47" s="319"/>
      <c r="J47" s="300"/>
      <c r="K47" s="295"/>
    </row>
    <row r="48" spans="2:11" s="372" customFormat="1" ht="18" thickBot="1">
      <c r="B48" s="377"/>
      <c r="C48" s="394" t="s">
        <v>158</v>
      </c>
      <c r="D48" s="310">
        <v>1</v>
      </c>
      <c r="E48" s="310">
        <v>2</v>
      </c>
      <c r="F48" s="320">
        <v>3</v>
      </c>
      <c r="G48" s="320">
        <v>4</v>
      </c>
      <c r="H48" s="320">
        <v>5</v>
      </c>
      <c r="I48" s="320">
        <v>6</v>
      </c>
      <c r="J48" s="320" t="s">
        <v>86</v>
      </c>
      <c r="K48" s="295"/>
    </row>
    <row r="49" spans="2:11" s="372" customFormat="1" ht="18">
      <c r="B49" s="377"/>
      <c r="C49" s="298" t="s">
        <v>147</v>
      </c>
      <c r="D49" s="395">
        <f aca="true" t="shared" si="7" ref="D49:J50">D38/D43</f>
        <v>0.2145631067961165</v>
      </c>
      <c r="E49" s="395">
        <f t="shared" si="7"/>
        <v>0.23903966597077245</v>
      </c>
      <c r="F49" s="395">
        <f t="shared" si="7"/>
        <v>0.31268436578171094</v>
      </c>
      <c r="G49" s="395">
        <f t="shared" si="7"/>
        <v>0.25029103608847497</v>
      </c>
      <c r="H49" s="395">
        <f t="shared" si="7"/>
        <v>0.22257720979765708</v>
      </c>
      <c r="I49" s="395">
        <f t="shared" si="7"/>
        <v>0.19071644803229063</v>
      </c>
      <c r="J49" s="395">
        <f t="shared" si="7"/>
        <v>0.2383500172592337</v>
      </c>
      <c r="K49" s="295"/>
    </row>
    <row r="50" spans="2:11" s="372" customFormat="1" ht="18">
      <c r="B50" s="377"/>
      <c r="C50" s="385" t="s">
        <v>148</v>
      </c>
      <c r="D50" s="357">
        <f t="shared" si="7"/>
        <v>0.3260105448154657</v>
      </c>
      <c r="E50" s="357">
        <f t="shared" si="7"/>
        <v>0.3815668202764977</v>
      </c>
      <c r="F50" s="357">
        <f t="shared" si="7"/>
        <v>0.15965665236051502</v>
      </c>
      <c r="G50" s="357">
        <f t="shared" si="7"/>
        <v>0.35515151515151516</v>
      </c>
      <c r="H50" s="357">
        <f t="shared" si="7"/>
        <v>0.3011937557392103</v>
      </c>
      <c r="I50" s="357">
        <f t="shared" si="7"/>
        <v>0.3228643216080402</v>
      </c>
      <c r="J50" s="357">
        <f t="shared" si="7"/>
        <v>0.3032141685798623</v>
      </c>
      <c r="K50" s="295"/>
    </row>
    <row r="51" spans="2:11" s="372" customFormat="1" ht="24" customHeight="1" thickBot="1">
      <c r="B51" s="377"/>
      <c r="C51" s="313" t="s">
        <v>86</v>
      </c>
      <c r="D51" s="356">
        <f aca="true" t="shared" si="8" ref="D51:J51">D40/D46</f>
        <v>0.17933959406240532</v>
      </c>
      <c r="E51" s="356">
        <f t="shared" si="8"/>
        <v>0.1897874852420307</v>
      </c>
      <c r="F51" s="356">
        <f t="shared" si="8"/>
        <v>0.1523579201934704</v>
      </c>
      <c r="G51" s="356">
        <f t="shared" si="8"/>
        <v>0.17064158548874706</v>
      </c>
      <c r="H51" s="356">
        <f t="shared" si="8"/>
        <v>0.168075117370892</v>
      </c>
      <c r="I51" s="356">
        <f t="shared" si="8"/>
        <v>0.1568765388673936</v>
      </c>
      <c r="J51" s="356">
        <f t="shared" si="8"/>
        <v>0.16989269934778034</v>
      </c>
      <c r="K51" s="321"/>
    </row>
    <row r="52" spans="2:11" s="372" customFormat="1" ht="8.25" customHeight="1">
      <c r="B52" s="374"/>
      <c r="C52" s="322"/>
      <c r="D52" s="296"/>
      <c r="E52" s="296"/>
      <c r="F52" s="296"/>
      <c r="G52" s="296"/>
      <c r="H52" s="296"/>
      <c r="I52" s="296"/>
      <c r="J52" s="296"/>
      <c r="K52" s="374"/>
    </row>
    <row r="53" spans="2:11" ht="15.75">
      <c r="B53" s="358"/>
      <c r="C53" s="396"/>
      <c r="D53" s="397"/>
      <c r="E53" s="397"/>
      <c r="F53" s="323" t="s">
        <v>159</v>
      </c>
      <c r="G53" s="396"/>
      <c r="H53" s="397"/>
      <c r="I53" s="397"/>
      <c r="J53" s="397"/>
      <c r="K53" s="358"/>
    </row>
    <row r="54" spans="2:12" ht="18">
      <c r="B54" s="358"/>
      <c r="C54" s="324"/>
      <c r="D54" s="396"/>
      <c r="E54" s="396"/>
      <c r="F54" s="325"/>
      <c r="G54" s="326"/>
      <c r="H54" s="327" t="s">
        <v>75</v>
      </c>
      <c r="I54" s="326"/>
      <c r="J54" s="326"/>
      <c r="K54" s="369"/>
      <c r="L54" s="217"/>
    </row>
    <row r="55" spans="2:12" ht="12.75" customHeight="1">
      <c r="B55" s="358"/>
      <c r="C55" s="324"/>
      <c r="D55" s="328"/>
      <c r="E55" s="328"/>
      <c r="F55" s="328"/>
      <c r="G55" s="328"/>
      <c r="H55" s="328"/>
      <c r="I55" s="328"/>
      <c r="J55" s="328"/>
      <c r="K55" s="369"/>
      <c r="L55" s="217"/>
    </row>
    <row r="56" spans="2:12" ht="7.5" customHeight="1">
      <c r="B56" s="358"/>
      <c r="C56" s="329"/>
      <c r="D56" s="296"/>
      <c r="E56" s="296"/>
      <c r="F56" s="296"/>
      <c r="G56" s="296"/>
      <c r="H56" s="296"/>
      <c r="I56" s="296"/>
      <c r="J56" s="296"/>
      <c r="K56" s="369"/>
      <c r="L56" s="217"/>
    </row>
    <row r="57" spans="3:12" ht="18">
      <c r="C57" s="330"/>
      <c r="D57" s="331"/>
      <c r="E57" s="331"/>
      <c r="F57" s="331"/>
      <c r="G57" s="331"/>
      <c r="H57" s="331"/>
      <c r="I57" s="331"/>
      <c r="J57" s="331"/>
      <c r="K57" s="217"/>
      <c r="L57" s="217"/>
    </row>
    <row r="58" spans="3:12" ht="18">
      <c r="C58" s="330"/>
      <c r="D58" s="331"/>
      <c r="E58" s="331"/>
      <c r="F58" s="331"/>
      <c r="G58" s="331"/>
      <c r="H58" s="331"/>
      <c r="I58" s="331"/>
      <c r="J58" s="331"/>
      <c r="K58" s="217"/>
      <c r="L58" s="217"/>
    </row>
    <row r="59" spans="3:12" ht="18">
      <c r="C59" s="330"/>
      <c r="D59" s="331"/>
      <c r="E59" s="331"/>
      <c r="F59" s="331"/>
      <c r="G59" s="331"/>
      <c r="H59" s="331"/>
      <c r="I59" s="331"/>
      <c r="J59" s="331"/>
      <c r="K59" s="217"/>
      <c r="L59" s="217"/>
    </row>
    <row r="60" spans="3:12" ht="18">
      <c r="C60" s="330"/>
      <c r="D60" s="331"/>
      <c r="E60" s="331"/>
      <c r="F60" s="331"/>
      <c r="G60" s="331"/>
      <c r="H60" s="331"/>
      <c r="I60" s="331"/>
      <c r="J60" s="331"/>
      <c r="K60" s="217"/>
      <c r="L60" s="217"/>
    </row>
    <row r="61" spans="3:12" ht="18">
      <c r="C61" s="330"/>
      <c r="D61" s="331"/>
      <c r="E61" s="331"/>
      <c r="F61" s="331"/>
      <c r="G61" s="331"/>
      <c r="H61" s="331"/>
      <c r="I61" s="331"/>
      <c r="J61" s="331"/>
      <c r="K61" s="217"/>
      <c r="L61" s="217"/>
    </row>
    <row r="62" spans="3:12" ht="18">
      <c r="C62" s="330"/>
      <c r="D62" s="331"/>
      <c r="E62" s="331"/>
      <c r="F62" s="331"/>
      <c r="G62" s="331"/>
      <c r="H62" s="331"/>
      <c r="I62" s="331"/>
      <c r="J62" s="331"/>
      <c r="K62" s="217"/>
      <c r="L62" s="217"/>
    </row>
    <row r="63" spans="3:12" ht="18">
      <c r="C63" s="330"/>
      <c r="D63" s="332"/>
      <c r="E63" s="332"/>
      <c r="F63" s="332"/>
      <c r="G63" s="332"/>
      <c r="H63" s="332"/>
      <c r="I63" s="332"/>
      <c r="J63" s="332"/>
      <c r="K63" s="217"/>
      <c r="L63" s="217"/>
    </row>
    <row r="64" spans="3:12" ht="18">
      <c r="C64" s="333"/>
      <c r="D64" s="333"/>
      <c r="E64" s="333"/>
      <c r="F64" s="333"/>
      <c r="G64" s="333"/>
      <c r="H64" s="333"/>
      <c r="I64" s="333"/>
      <c r="J64" s="333"/>
      <c r="K64" s="333"/>
      <c r="L64" s="398"/>
    </row>
    <row r="65" spans="3:12" ht="18">
      <c r="C65" s="333"/>
      <c r="D65" s="333"/>
      <c r="E65" s="333"/>
      <c r="F65" s="333"/>
      <c r="G65" s="333"/>
      <c r="H65" s="333"/>
      <c r="I65" s="333"/>
      <c r="J65" s="333"/>
      <c r="K65" s="333"/>
      <c r="L65" s="398"/>
    </row>
    <row r="66" spans="3:12" ht="18">
      <c r="C66" s="333"/>
      <c r="D66" s="334"/>
      <c r="E66" s="334"/>
      <c r="F66" s="334"/>
      <c r="G66" s="334"/>
      <c r="H66" s="334"/>
      <c r="I66" s="334"/>
      <c r="J66" s="334"/>
      <c r="K66" s="334"/>
      <c r="L66" s="398"/>
    </row>
    <row r="67" spans="3:12" ht="18">
      <c r="C67" s="335"/>
      <c r="D67" s="333"/>
      <c r="E67" s="333"/>
      <c r="F67" s="333"/>
      <c r="G67" s="333"/>
      <c r="H67" s="333"/>
      <c r="I67" s="333"/>
      <c r="J67" s="333"/>
      <c r="K67" s="333"/>
      <c r="L67" s="398"/>
    </row>
    <row r="68" spans="3:12" ht="18">
      <c r="C68" s="335"/>
      <c r="D68" s="333"/>
      <c r="E68" s="333"/>
      <c r="F68" s="333"/>
      <c r="G68" s="333"/>
      <c r="H68" s="333"/>
      <c r="I68" s="333"/>
      <c r="J68" s="333"/>
      <c r="K68" s="333"/>
      <c r="L68" s="398"/>
    </row>
    <row r="69" spans="3:12" ht="18">
      <c r="C69" s="333"/>
      <c r="D69" s="333"/>
      <c r="E69" s="333"/>
      <c r="F69" s="333"/>
      <c r="G69" s="333"/>
      <c r="H69" s="333"/>
      <c r="I69" s="333"/>
      <c r="J69" s="333"/>
      <c r="K69" s="333"/>
      <c r="L69" s="398"/>
    </row>
    <row r="70" spans="3:12" ht="18">
      <c r="C70" s="333"/>
      <c r="D70" s="333"/>
      <c r="E70" s="333"/>
      <c r="F70" s="333"/>
      <c r="G70" s="333"/>
      <c r="H70" s="333"/>
      <c r="I70" s="333"/>
      <c r="J70" s="333"/>
      <c r="K70" s="333"/>
      <c r="L70" s="398"/>
    </row>
    <row r="71" spans="3:12" ht="14.25">
      <c r="C71" s="398"/>
      <c r="D71" s="398"/>
      <c r="E71" s="398"/>
      <c r="F71" s="398"/>
      <c r="G71" s="398"/>
      <c r="H71" s="398"/>
      <c r="I71" s="398"/>
      <c r="J71" s="398"/>
      <c r="K71" s="398"/>
      <c r="L71" s="398"/>
    </row>
    <row r="72" spans="3:12" ht="14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</row>
  </sheetData>
  <sheetProtection/>
  <printOptions/>
  <pageMargins left="0.7" right="0.7" top="0.5" bottom="0.5" header="0.3" footer="0.3"/>
  <pageSetup horizontalDpi="600" verticalDpi="600" orientation="portrait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2"/>
  <sheetViews>
    <sheetView view="pageLayout" workbookViewId="0" topLeftCell="A1">
      <selection activeCell="C13" sqref="C13"/>
    </sheetView>
  </sheetViews>
  <sheetFormatPr defaultColWidth="9.140625" defaultRowHeight="15"/>
  <cols>
    <col min="1" max="1" width="6.28125" style="462" customWidth="1"/>
    <col min="2" max="2" width="1.8515625" style="462" customWidth="1"/>
    <col min="3" max="3" width="35.140625" style="462" customWidth="1"/>
    <col min="4" max="5" width="10.8515625" style="462" customWidth="1"/>
    <col min="6" max="6" width="1.8515625" style="462" customWidth="1"/>
    <col min="7" max="7" width="35.140625" style="462" customWidth="1"/>
    <col min="8" max="9" width="10.8515625" style="462" customWidth="1"/>
    <col min="10" max="10" width="0.42578125" style="462" hidden="1" customWidth="1"/>
    <col min="11" max="11" width="1.8515625" style="462" customWidth="1"/>
    <col min="12" max="16384" width="8.8515625" style="462" customWidth="1"/>
  </cols>
  <sheetData>
    <row r="1" spans="2:11" ht="15.75">
      <c r="B1" s="459"/>
      <c r="C1" s="434" t="s">
        <v>28</v>
      </c>
      <c r="D1" s="460"/>
      <c r="E1" s="460"/>
      <c r="F1" s="460"/>
      <c r="G1" s="434" t="s">
        <v>192</v>
      </c>
      <c r="H1" s="460"/>
      <c r="I1" s="460"/>
      <c r="J1" s="460"/>
      <c r="K1" s="461"/>
    </row>
    <row r="2" spans="2:11" ht="15" customHeight="1" thickBot="1">
      <c r="B2" s="463"/>
      <c r="C2" s="438" t="s">
        <v>41</v>
      </c>
      <c r="D2" s="464"/>
      <c r="E2" s="464"/>
      <c r="F2" s="464"/>
      <c r="G2" s="438"/>
      <c r="H2" s="464"/>
      <c r="I2" s="464"/>
      <c r="J2" s="464"/>
      <c r="K2" s="466"/>
    </row>
    <row r="3" spans="2:11" ht="3" customHeight="1">
      <c r="B3" s="442"/>
      <c r="C3" s="476"/>
      <c r="D3" s="151"/>
      <c r="E3" s="151"/>
      <c r="F3" s="151"/>
      <c r="G3" s="476"/>
      <c r="H3" s="151"/>
      <c r="I3" s="151"/>
      <c r="J3" s="151"/>
      <c r="K3" s="152"/>
    </row>
    <row r="4" spans="2:11" ht="16.5" customHeight="1">
      <c r="B4" s="442"/>
      <c r="C4" s="476"/>
      <c r="D4" s="151"/>
      <c r="E4" s="151"/>
      <c r="F4" s="151"/>
      <c r="G4" s="476"/>
      <c r="H4" s="151"/>
      <c r="I4" s="488" t="s">
        <v>76</v>
      </c>
      <c r="J4" s="151"/>
      <c r="K4" s="152"/>
    </row>
    <row r="5" spans="2:11" ht="6.75" customHeight="1" thickBot="1">
      <c r="B5" s="442"/>
      <c r="C5" s="273"/>
      <c r="D5" s="105"/>
      <c r="E5" s="105"/>
      <c r="F5" s="151"/>
      <c r="G5" s="444"/>
      <c r="H5" s="151"/>
      <c r="I5" s="151"/>
      <c r="J5" s="443"/>
      <c r="K5" s="152"/>
    </row>
    <row r="6" spans="2:11" ht="14.25" thickBot="1">
      <c r="B6" s="442"/>
      <c r="C6" s="134" t="s">
        <v>8</v>
      </c>
      <c r="D6" s="445"/>
      <c r="E6" s="446"/>
      <c r="F6" s="129"/>
      <c r="G6" s="268" t="s">
        <v>62</v>
      </c>
      <c r="H6" s="454"/>
      <c r="I6" s="449"/>
      <c r="J6" s="443"/>
      <c r="K6" s="152"/>
    </row>
    <row r="7" spans="2:11" ht="13.5">
      <c r="B7" s="442"/>
      <c r="C7" s="455" t="s">
        <v>47</v>
      </c>
      <c r="D7" s="423">
        <v>122</v>
      </c>
      <c r="E7" s="424">
        <f>D7/D16</f>
        <v>0.5520361990950227</v>
      </c>
      <c r="F7" s="129"/>
      <c r="G7" s="425" t="s">
        <v>56</v>
      </c>
      <c r="H7" s="426">
        <v>128</v>
      </c>
      <c r="I7" s="424">
        <f>H7/H16</f>
        <v>0.19306184012066366</v>
      </c>
      <c r="J7" s="443"/>
      <c r="K7" s="152"/>
    </row>
    <row r="8" spans="2:11" ht="13.5">
      <c r="B8" s="442"/>
      <c r="C8" s="456" t="s">
        <v>77</v>
      </c>
      <c r="D8" s="415">
        <v>37</v>
      </c>
      <c r="E8" s="120">
        <f>D8/D16</f>
        <v>0.167420814479638</v>
      </c>
      <c r="F8" s="129"/>
      <c r="G8" s="419" t="s">
        <v>57</v>
      </c>
      <c r="H8" s="415">
        <v>135</v>
      </c>
      <c r="I8" s="120">
        <f>H8/H16</f>
        <v>0.20361990950226244</v>
      </c>
      <c r="J8" s="443"/>
      <c r="K8" s="152"/>
    </row>
    <row r="9" spans="2:11" ht="13.5">
      <c r="B9" s="442"/>
      <c r="C9" s="456" t="s">
        <v>160</v>
      </c>
      <c r="D9" s="415">
        <v>2</v>
      </c>
      <c r="E9" s="120">
        <f>D9/D16</f>
        <v>0.00904977375565611</v>
      </c>
      <c r="F9" s="129"/>
      <c r="G9" s="419" t="s">
        <v>140</v>
      </c>
      <c r="H9" s="415">
        <v>160</v>
      </c>
      <c r="I9" s="120">
        <f>H9/H16</f>
        <v>0.24132730015082957</v>
      </c>
      <c r="J9" s="443"/>
      <c r="K9" s="152"/>
    </row>
    <row r="10" spans="2:11" ht="13.5">
      <c r="B10" s="442"/>
      <c r="C10" s="457" t="s">
        <v>48</v>
      </c>
      <c r="D10" s="415">
        <v>0</v>
      </c>
      <c r="E10" s="120">
        <f>D10/D16</f>
        <v>0</v>
      </c>
      <c r="F10" s="129"/>
      <c r="G10" s="419" t="s">
        <v>34</v>
      </c>
      <c r="H10" s="415">
        <v>0</v>
      </c>
      <c r="I10" s="120">
        <f>H10/H16</f>
        <v>0</v>
      </c>
      <c r="J10" s="443"/>
      <c r="K10" s="152"/>
    </row>
    <row r="11" spans="2:11" ht="13.5">
      <c r="B11" s="442"/>
      <c r="C11" s="456" t="s">
        <v>78</v>
      </c>
      <c r="D11" s="415">
        <v>53</v>
      </c>
      <c r="E11" s="120">
        <f>D11/D16</f>
        <v>0.2398190045248869</v>
      </c>
      <c r="F11" s="129"/>
      <c r="G11" s="419" t="s">
        <v>34</v>
      </c>
      <c r="H11" s="415">
        <v>0</v>
      </c>
      <c r="I11" s="120">
        <f>H11/H16</f>
        <v>0</v>
      </c>
      <c r="J11" s="443"/>
      <c r="K11" s="152"/>
    </row>
    <row r="12" spans="2:11" ht="13.5">
      <c r="B12" s="442"/>
      <c r="C12" s="456" t="s">
        <v>39</v>
      </c>
      <c r="D12" s="415">
        <v>0</v>
      </c>
      <c r="E12" s="120">
        <f>D12/D16</f>
        <v>0</v>
      </c>
      <c r="F12" s="129"/>
      <c r="G12" s="419" t="s">
        <v>34</v>
      </c>
      <c r="H12" s="415">
        <v>0</v>
      </c>
      <c r="I12" s="120">
        <f>H12/H16</f>
        <v>0</v>
      </c>
      <c r="J12" s="443"/>
      <c r="K12" s="152"/>
    </row>
    <row r="13" spans="2:11" ht="13.5">
      <c r="B13" s="442"/>
      <c r="C13" s="456" t="s">
        <v>34</v>
      </c>
      <c r="D13" s="415">
        <v>0</v>
      </c>
      <c r="E13" s="120">
        <f>D13/D16</f>
        <v>0</v>
      </c>
      <c r="F13" s="129"/>
      <c r="G13" s="419" t="s">
        <v>34</v>
      </c>
      <c r="H13" s="415">
        <v>0</v>
      </c>
      <c r="I13" s="120">
        <f>H13/H16</f>
        <v>0</v>
      </c>
      <c r="J13" s="443"/>
      <c r="K13" s="152"/>
    </row>
    <row r="14" spans="2:11" ht="13.5">
      <c r="B14" s="442"/>
      <c r="C14" s="456" t="s">
        <v>79</v>
      </c>
      <c r="D14" s="415">
        <v>1</v>
      </c>
      <c r="E14" s="120">
        <f>D14/D16</f>
        <v>0.004524886877828055</v>
      </c>
      <c r="F14" s="129"/>
      <c r="G14" s="419" t="s">
        <v>84</v>
      </c>
      <c r="H14" s="415">
        <v>1</v>
      </c>
      <c r="I14" s="120">
        <f>H14/H16</f>
        <v>0.0015082956259426848</v>
      </c>
      <c r="J14" s="443"/>
      <c r="K14" s="152"/>
    </row>
    <row r="15" spans="2:11" ht="13.5">
      <c r="B15" s="442"/>
      <c r="C15" s="456" t="s">
        <v>110</v>
      </c>
      <c r="D15" s="415">
        <v>6</v>
      </c>
      <c r="E15" s="120">
        <f>D15/D16</f>
        <v>0.027149321266968326</v>
      </c>
      <c r="F15" s="129"/>
      <c r="G15" s="419" t="s">
        <v>110</v>
      </c>
      <c r="H15" s="415">
        <v>239</v>
      </c>
      <c r="I15" s="120">
        <f>H15/H16</f>
        <v>0.36048265460030166</v>
      </c>
      <c r="J15" s="443"/>
      <c r="K15" s="152"/>
    </row>
    <row r="16" spans="2:11" ht="14.25" thickBot="1">
      <c r="B16" s="442"/>
      <c r="C16" s="421" t="s">
        <v>86</v>
      </c>
      <c r="D16" s="416">
        <f>SUM(D7:D15)</f>
        <v>221</v>
      </c>
      <c r="E16" s="127">
        <f>D16/D16</f>
        <v>1</v>
      </c>
      <c r="F16" s="129"/>
      <c r="G16" s="421" t="s">
        <v>86</v>
      </c>
      <c r="H16" s="416">
        <f>SUM(H7:H15)</f>
        <v>663</v>
      </c>
      <c r="I16" s="127">
        <f>H16/H16</f>
        <v>1</v>
      </c>
      <c r="J16" s="443"/>
      <c r="K16" s="152"/>
    </row>
    <row r="17" spans="2:11" ht="14.25" thickBot="1">
      <c r="B17" s="442"/>
      <c r="C17" s="444"/>
      <c r="D17" s="105"/>
      <c r="E17" s="105"/>
      <c r="F17" s="129"/>
      <c r="G17" s="444"/>
      <c r="H17" s="105"/>
      <c r="I17" s="105"/>
      <c r="J17" s="443"/>
      <c r="K17" s="152"/>
    </row>
    <row r="18" spans="2:11" ht="14.25" thickBot="1">
      <c r="B18" s="442"/>
      <c r="C18" s="268" t="s">
        <v>6</v>
      </c>
      <c r="D18" s="445"/>
      <c r="E18" s="446"/>
      <c r="F18" s="151"/>
      <c r="G18" s="268" t="s">
        <v>15</v>
      </c>
      <c r="H18" s="445"/>
      <c r="I18" s="446"/>
      <c r="J18" s="443"/>
      <c r="K18" s="152"/>
    </row>
    <row r="19" spans="2:11" ht="13.5">
      <c r="B19" s="442"/>
      <c r="C19" s="425" t="s">
        <v>80</v>
      </c>
      <c r="D19" s="423">
        <v>205</v>
      </c>
      <c r="E19" s="424">
        <f>D19/D26</f>
        <v>0.9276018099547512</v>
      </c>
      <c r="F19" s="151"/>
      <c r="G19" s="425" t="s">
        <v>55</v>
      </c>
      <c r="H19" s="423">
        <v>194</v>
      </c>
      <c r="I19" s="424">
        <f>H19/H26</f>
        <v>0.8778280542986425</v>
      </c>
      <c r="J19" s="443"/>
      <c r="K19" s="152"/>
    </row>
    <row r="20" spans="2:11" ht="13.5">
      <c r="B20" s="442"/>
      <c r="C20" s="419" t="s">
        <v>39</v>
      </c>
      <c r="D20" s="415">
        <v>0</v>
      </c>
      <c r="E20" s="120">
        <f>D20/D26</f>
        <v>0</v>
      </c>
      <c r="F20" s="151"/>
      <c r="G20" s="419" t="s">
        <v>34</v>
      </c>
      <c r="H20" s="415">
        <v>0</v>
      </c>
      <c r="I20" s="120">
        <f>H20/H26</f>
        <v>0</v>
      </c>
      <c r="J20" s="443"/>
      <c r="K20" s="152"/>
    </row>
    <row r="21" spans="2:11" ht="13.5">
      <c r="B21" s="442"/>
      <c r="C21" s="419" t="s">
        <v>39</v>
      </c>
      <c r="D21" s="415">
        <v>0</v>
      </c>
      <c r="E21" s="120">
        <f>D21/D26</f>
        <v>0</v>
      </c>
      <c r="F21" s="151"/>
      <c r="G21" s="419" t="s">
        <v>34</v>
      </c>
      <c r="H21" s="415">
        <v>0</v>
      </c>
      <c r="I21" s="120">
        <f>H21/H26</f>
        <v>0</v>
      </c>
      <c r="J21" s="443"/>
      <c r="K21" s="152"/>
    </row>
    <row r="22" spans="2:11" ht="13.5">
      <c r="B22" s="442"/>
      <c r="C22" s="419" t="s">
        <v>39</v>
      </c>
      <c r="D22" s="415">
        <v>0</v>
      </c>
      <c r="E22" s="120">
        <f>D22/D26</f>
        <v>0</v>
      </c>
      <c r="F22" s="151"/>
      <c r="G22" s="419" t="s">
        <v>34</v>
      </c>
      <c r="H22" s="415">
        <v>0</v>
      </c>
      <c r="I22" s="120">
        <f>H22/H26</f>
        <v>0</v>
      </c>
      <c r="J22" s="443"/>
      <c r="K22" s="152"/>
    </row>
    <row r="23" spans="2:11" ht="13.5">
      <c r="B23" s="442"/>
      <c r="C23" s="419" t="s">
        <v>73</v>
      </c>
      <c r="D23" s="415">
        <v>0</v>
      </c>
      <c r="E23" s="120">
        <f>D23/D26</f>
        <v>0</v>
      </c>
      <c r="F23" s="151"/>
      <c r="G23" s="419" t="s">
        <v>40</v>
      </c>
      <c r="H23" s="415">
        <v>0</v>
      </c>
      <c r="I23" s="120">
        <f>H23/H26</f>
        <v>0</v>
      </c>
      <c r="J23" s="443"/>
      <c r="K23" s="152"/>
    </row>
    <row r="24" spans="2:11" ht="13.5">
      <c r="B24" s="442"/>
      <c r="C24" s="419" t="s">
        <v>85</v>
      </c>
      <c r="D24" s="415">
        <v>4</v>
      </c>
      <c r="E24" s="120">
        <f>D24/D26</f>
        <v>0.01809954751131222</v>
      </c>
      <c r="F24" s="151"/>
      <c r="G24" s="419" t="s">
        <v>85</v>
      </c>
      <c r="H24" s="415">
        <v>0</v>
      </c>
      <c r="I24" s="120">
        <f>H24/H26</f>
        <v>0</v>
      </c>
      <c r="J24" s="443"/>
      <c r="K24" s="152"/>
    </row>
    <row r="25" spans="2:11" ht="13.5">
      <c r="B25" s="442"/>
      <c r="C25" s="419" t="s">
        <v>110</v>
      </c>
      <c r="D25" s="415">
        <v>12</v>
      </c>
      <c r="E25" s="120">
        <f>D25/D26</f>
        <v>0.05429864253393665</v>
      </c>
      <c r="F25" s="151"/>
      <c r="G25" s="419" t="s">
        <v>110</v>
      </c>
      <c r="H25" s="415">
        <v>27</v>
      </c>
      <c r="I25" s="120">
        <f>H25/H26</f>
        <v>0.12217194570135746</v>
      </c>
      <c r="J25" s="443"/>
      <c r="K25" s="152"/>
    </row>
    <row r="26" spans="2:11" ht="14.25" thickBot="1">
      <c r="B26" s="442"/>
      <c r="C26" s="421" t="s">
        <v>86</v>
      </c>
      <c r="D26" s="416">
        <f>SUM(D19:D25)</f>
        <v>221</v>
      </c>
      <c r="E26" s="127">
        <f>D26/D26</f>
        <v>1</v>
      </c>
      <c r="F26" s="151"/>
      <c r="G26" s="421" t="s">
        <v>86</v>
      </c>
      <c r="H26" s="416">
        <f>SUM(H19:H25)</f>
        <v>221</v>
      </c>
      <c r="I26" s="127">
        <f>H26/H26</f>
        <v>1</v>
      </c>
      <c r="J26" s="443"/>
      <c r="K26" s="152"/>
    </row>
    <row r="27" spans="2:11" ht="14.25" thickBot="1">
      <c r="B27" s="442"/>
      <c r="C27" s="444"/>
      <c r="D27" s="105"/>
      <c r="E27" s="105"/>
      <c r="F27" s="129"/>
      <c r="G27" s="444"/>
      <c r="H27" s="105"/>
      <c r="I27" s="151"/>
      <c r="J27" s="443"/>
      <c r="K27" s="152"/>
    </row>
    <row r="28" spans="2:11" ht="14.25" thickBot="1">
      <c r="B28" s="442"/>
      <c r="C28" s="268" t="s">
        <v>9</v>
      </c>
      <c r="D28" s="445"/>
      <c r="E28" s="446"/>
      <c r="F28" s="151"/>
      <c r="G28" s="134" t="s">
        <v>20</v>
      </c>
      <c r="H28" s="445"/>
      <c r="I28" s="449"/>
      <c r="J28" s="443"/>
      <c r="K28" s="152"/>
    </row>
    <row r="29" spans="2:11" ht="13.5">
      <c r="B29" s="442"/>
      <c r="C29" s="425" t="s">
        <v>49</v>
      </c>
      <c r="D29" s="423">
        <v>199</v>
      </c>
      <c r="E29" s="424">
        <f>D29/D34</f>
        <v>0.9004524886877828</v>
      </c>
      <c r="F29" s="151"/>
      <c r="G29" s="425" t="s">
        <v>52</v>
      </c>
      <c r="H29" s="423">
        <v>194</v>
      </c>
      <c r="I29" s="424">
        <f>H29/H34</f>
        <v>0.8778280542986425</v>
      </c>
      <c r="J29" s="443"/>
      <c r="K29" s="152"/>
    </row>
    <row r="30" spans="2:11" ht="13.5">
      <c r="B30" s="442"/>
      <c r="C30" s="419" t="s">
        <v>34</v>
      </c>
      <c r="D30" s="415">
        <v>0</v>
      </c>
      <c r="E30" s="120">
        <f>D30/D34</f>
        <v>0</v>
      </c>
      <c r="F30" s="151"/>
      <c r="G30" s="419" t="s">
        <v>34</v>
      </c>
      <c r="H30" s="415">
        <v>0</v>
      </c>
      <c r="I30" s="120">
        <f>H30/H34</f>
        <v>0</v>
      </c>
      <c r="J30" s="443"/>
      <c r="K30" s="152"/>
    </row>
    <row r="31" spans="2:11" ht="13.5">
      <c r="B31" s="442"/>
      <c r="C31" s="419" t="s">
        <v>34</v>
      </c>
      <c r="D31" s="415">
        <v>0</v>
      </c>
      <c r="E31" s="120">
        <f>D31/D34</f>
        <v>0</v>
      </c>
      <c r="F31" s="151"/>
      <c r="G31" s="419" t="s">
        <v>73</v>
      </c>
      <c r="H31" s="415">
        <v>0</v>
      </c>
      <c r="I31" s="120">
        <f>H31/H34</f>
        <v>0</v>
      </c>
      <c r="J31" s="443"/>
      <c r="K31" s="152"/>
    </row>
    <row r="32" spans="2:11" ht="13.5">
      <c r="B32" s="442"/>
      <c r="C32" s="419" t="s">
        <v>128</v>
      </c>
      <c r="D32" s="415">
        <v>1</v>
      </c>
      <c r="E32" s="120">
        <f>D32/D34</f>
        <v>0.004524886877828055</v>
      </c>
      <c r="F32" s="151"/>
      <c r="G32" s="419" t="s">
        <v>87</v>
      </c>
      <c r="H32" s="415">
        <v>0</v>
      </c>
      <c r="I32" s="120">
        <f>H32/H34</f>
        <v>0</v>
      </c>
      <c r="J32" s="443"/>
      <c r="K32" s="152"/>
    </row>
    <row r="33" spans="2:11" ht="14.25" thickBot="1">
      <c r="B33" s="442"/>
      <c r="C33" s="416" t="s">
        <v>110</v>
      </c>
      <c r="D33" s="415">
        <v>21</v>
      </c>
      <c r="E33" s="120">
        <f>D33/D34</f>
        <v>0.09502262443438914</v>
      </c>
      <c r="F33" s="151"/>
      <c r="G33" s="419" t="s">
        <v>110</v>
      </c>
      <c r="H33" s="415">
        <v>27</v>
      </c>
      <c r="I33" s="120">
        <f>H33/H34</f>
        <v>0.12217194570135746</v>
      </c>
      <c r="J33" s="443"/>
      <c r="K33" s="152"/>
    </row>
    <row r="34" spans="2:11" ht="14.25" thickBot="1">
      <c r="B34" s="442"/>
      <c r="C34" s="458" t="s">
        <v>86</v>
      </c>
      <c r="D34" s="416">
        <f>SUM(D29:D33)</f>
        <v>221</v>
      </c>
      <c r="E34" s="127">
        <f>D34/D34</f>
        <v>1</v>
      </c>
      <c r="F34" s="151"/>
      <c r="G34" s="421" t="s">
        <v>86</v>
      </c>
      <c r="H34" s="416">
        <f>SUM(H29:H33)</f>
        <v>221</v>
      </c>
      <c r="I34" s="127">
        <f>H34/H34</f>
        <v>1</v>
      </c>
      <c r="J34" s="443"/>
      <c r="K34" s="152"/>
    </row>
    <row r="35" spans="2:11" ht="14.25" thickBot="1">
      <c r="B35" s="442"/>
      <c r="C35" s="273"/>
      <c r="D35" s="105"/>
      <c r="E35" s="105"/>
      <c r="F35" s="151"/>
      <c r="G35" s="444"/>
      <c r="H35" s="151"/>
      <c r="I35" s="151"/>
      <c r="J35" s="443"/>
      <c r="K35" s="152"/>
    </row>
    <row r="36" spans="2:11" ht="14.25" thickBot="1">
      <c r="B36" s="442"/>
      <c r="C36" s="134" t="s">
        <v>81</v>
      </c>
      <c r="D36" s="445"/>
      <c r="E36" s="446"/>
      <c r="F36" s="129"/>
      <c r="G36" s="268" t="s">
        <v>16</v>
      </c>
      <c r="H36" s="454"/>
      <c r="I36" s="449"/>
      <c r="J36" s="443"/>
      <c r="K36" s="152"/>
    </row>
    <row r="37" spans="2:11" ht="13.5">
      <c r="B37" s="442"/>
      <c r="C37" s="425" t="s">
        <v>161</v>
      </c>
      <c r="D37" s="423">
        <v>71</v>
      </c>
      <c r="E37" s="424">
        <f>D37/D44</f>
        <v>0.3212669683257919</v>
      </c>
      <c r="F37" s="129"/>
      <c r="G37" s="425" t="s">
        <v>54</v>
      </c>
      <c r="H37" s="426">
        <v>192</v>
      </c>
      <c r="I37" s="424">
        <f>H37/H44</f>
        <v>0.8687782805429864</v>
      </c>
      <c r="J37" s="467"/>
      <c r="K37" s="152"/>
    </row>
    <row r="38" spans="2:11" ht="13.5">
      <c r="B38" s="442"/>
      <c r="C38" s="419" t="s">
        <v>88</v>
      </c>
      <c r="D38" s="415">
        <v>44</v>
      </c>
      <c r="E38" s="120">
        <f>D38/D44</f>
        <v>0.19909502262443438</v>
      </c>
      <c r="F38" s="129"/>
      <c r="G38" s="420" t="s">
        <v>39</v>
      </c>
      <c r="H38" s="415">
        <v>0</v>
      </c>
      <c r="I38" s="120">
        <f>H38/H44</f>
        <v>0</v>
      </c>
      <c r="J38" s="467"/>
      <c r="K38" s="152"/>
    </row>
    <row r="39" spans="2:11" ht="13.5">
      <c r="B39" s="442"/>
      <c r="C39" s="420" t="s">
        <v>89</v>
      </c>
      <c r="D39" s="415">
        <v>77</v>
      </c>
      <c r="E39" s="120">
        <f>D39/D44</f>
        <v>0.34841628959276016</v>
      </c>
      <c r="F39" s="129"/>
      <c r="G39" s="419" t="s">
        <v>39</v>
      </c>
      <c r="H39" s="415">
        <v>0</v>
      </c>
      <c r="I39" s="120">
        <f>H39/H44</f>
        <v>0</v>
      </c>
      <c r="J39" s="467"/>
      <c r="K39" s="152"/>
    </row>
    <row r="40" spans="2:11" ht="13.5">
      <c r="B40" s="442"/>
      <c r="C40" s="419" t="s">
        <v>34</v>
      </c>
      <c r="D40" s="415">
        <v>0</v>
      </c>
      <c r="E40" s="120">
        <f>D40/D44</f>
        <v>0</v>
      </c>
      <c r="F40" s="129"/>
      <c r="G40" s="419" t="s">
        <v>39</v>
      </c>
      <c r="H40" s="415">
        <v>0</v>
      </c>
      <c r="I40" s="120">
        <f>H40/H44</f>
        <v>0</v>
      </c>
      <c r="J40" s="467"/>
      <c r="K40" s="152"/>
    </row>
    <row r="41" spans="2:11" ht="13.5">
      <c r="B41" s="442"/>
      <c r="C41" s="419" t="s">
        <v>34</v>
      </c>
      <c r="D41" s="415">
        <v>0</v>
      </c>
      <c r="E41" s="120">
        <f>D41/D44</f>
        <v>0</v>
      </c>
      <c r="F41" s="129"/>
      <c r="G41" s="419" t="s">
        <v>39</v>
      </c>
      <c r="H41" s="415">
        <v>0</v>
      </c>
      <c r="I41" s="120">
        <f>H41/H44</f>
        <v>0</v>
      </c>
      <c r="J41" s="467"/>
      <c r="K41" s="152"/>
    </row>
    <row r="42" spans="2:11" ht="13.5">
      <c r="B42" s="442"/>
      <c r="C42" s="419" t="s">
        <v>38</v>
      </c>
      <c r="D42" s="415">
        <v>0</v>
      </c>
      <c r="E42" s="120">
        <f>D42/D44</f>
        <v>0</v>
      </c>
      <c r="F42" s="129"/>
      <c r="G42" s="419" t="s">
        <v>84</v>
      </c>
      <c r="H42" s="415">
        <v>0</v>
      </c>
      <c r="I42" s="120">
        <f>H42/H44</f>
        <v>0</v>
      </c>
      <c r="J42" s="467"/>
      <c r="K42" s="152"/>
    </row>
    <row r="43" spans="2:11" ht="13.5">
      <c r="B43" s="442"/>
      <c r="C43" s="419" t="s">
        <v>110</v>
      </c>
      <c r="D43" s="415">
        <v>29</v>
      </c>
      <c r="E43" s="120">
        <f>D43/D44</f>
        <v>0.13122171945701358</v>
      </c>
      <c r="F43" s="129"/>
      <c r="G43" s="419" t="s">
        <v>110</v>
      </c>
      <c r="H43" s="415">
        <v>29</v>
      </c>
      <c r="I43" s="120">
        <f>H43/H44</f>
        <v>0.13122171945701358</v>
      </c>
      <c r="J43" s="467"/>
      <c r="K43" s="152"/>
    </row>
    <row r="44" spans="2:11" ht="14.25" thickBot="1">
      <c r="B44" s="442"/>
      <c r="C44" s="421" t="s">
        <v>86</v>
      </c>
      <c r="D44" s="416">
        <f>SUM(D37:D43)</f>
        <v>221</v>
      </c>
      <c r="E44" s="127">
        <f>D44/D44</f>
        <v>1</v>
      </c>
      <c r="F44" s="129"/>
      <c r="G44" s="421" t="s">
        <v>86</v>
      </c>
      <c r="H44" s="416">
        <f>SUM(H37:H43)</f>
        <v>221</v>
      </c>
      <c r="I44" s="127">
        <f>H44/H44</f>
        <v>1</v>
      </c>
      <c r="J44" s="467"/>
      <c r="K44" s="152"/>
    </row>
    <row r="45" spans="2:11" ht="14.25" thickBot="1">
      <c r="B45" s="442"/>
      <c r="C45" s="444"/>
      <c r="D45" s="105"/>
      <c r="E45" s="105"/>
      <c r="F45" s="129"/>
      <c r="G45" s="444"/>
      <c r="H45" s="105"/>
      <c r="I45" s="105"/>
      <c r="J45" s="443"/>
      <c r="K45" s="152"/>
    </row>
    <row r="46" spans="2:11" ht="14.25" thickBot="1">
      <c r="B46" s="442"/>
      <c r="C46" s="268" t="s">
        <v>10</v>
      </c>
      <c r="D46" s="445"/>
      <c r="E46" s="446"/>
      <c r="F46" s="151"/>
      <c r="G46" s="268" t="s">
        <v>17</v>
      </c>
      <c r="H46" s="445"/>
      <c r="I46" s="446"/>
      <c r="J46" s="443"/>
      <c r="K46" s="152"/>
    </row>
    <row r="47" spans="2:11" ht="13.5">
      <c r="B47" s="442"/>
      <c r="C47" s="425" t="s">
        <v>82</v>
      </c>
      <c r="D47" s="423">
        <v>191</v>
      </c>
      <c r="E47" s="424">
        <f>D47/D54</f>
        <v>0.8642533936651584</v>
      </c>
      <c r="F47" s="151"/>
      <c r="G47" s="425" t="s">
        <v>34</v>
      </c>
      <c r="H47" s="423">
        <v>0</v>
      </c>
      <c r="I47" s="424">
        <f>H47/H54</f>
        <v>0</v>
      </c>
      <c r="J47" s="443"/>
      <c r="K47" s="152"/>
    </row>
    <row r="48" spans="2:11" ht="13.5">
      <c r="B48" s="442"/>
      <c r="C48" s="419" t="s">
        <v>34</v>
      </c>
      <c r="D48" s="415">
        <v>0</v>
      </c>
      <c r="E48" s="120">
        <f>D48/D54</f>
        <v>0</v>
      </c>
      <c r="F48" s="151"/>
      <c r="G48" s="419" t="s">
        <v>39</v>
      </c>
      <c r="H48" s="415">
        <v>0</v>
      </c>
      <c r="I48" s="120">
        <f>H48/H54</f>
        <v>0</v>
      </c>
      <c r="J48" s="443"/>
      <c r="K48" s="152"/>
    </row>
    <row r="49" spans="2:11" ht="13.5">
      <c r="B49" s="442"/>
      <c r="C49" s="419" t="s">
        <v>34</v>
      </c>
      <c r="D49" s="415">
        <v>0</v>
      </c>
      <c r="E49" s="120">
        <f>D49/D54</f>
        <v>0</v>
      </c>
      <c r="F49" s="151"/>
      <c r="G49" s="419" t="s">
        <v>34</v>
      </c>
      <c r="H49" s="415">
        <v>0</v>
      </c>
      <c r="I49" s="120">
        <f>H49/H54</f>
        <v>0</v>
      </c>
      <c r="J49" s="443"/>
      <c r="K49" s="152"/>
    </row>
    <row r="50" spans="2:11" ht="13.5">
      <c r="B50" s="442"/>
      <c r="C50" s="419" t="s">
        <v>34</v>
      </c>
      <c r="D50" s="415">
        <v>0</v>
      </c>
      <c r="E50" s="120">
        <f>D50/D54</f>
        <v>0</v>
      </c>
      <c r="F50" s="151"/>
      <c r="G50" s="419" t="s">
        <v>39</v>
      </c>
      <c r="H50" s="415">
        <v>0</v>
      </c>
      <c r="I50" s="120">
        <f>H50/H54</f>
        <v>0</v>
      </c>
      <c r="J50" s="443"/>
      <c r="K50" s="152"/>
    </row>
    <row r="51" spans="2:11" ht="13.5">
      <c r="B51" s="442"/>
      <c r="C51" s="419" t="s">
        <v>40</v>
      </c>
      <c r="D51" s="415">
        <v>0</v>
      </c>
      <c r="E51" s="120">
        <f>D51/D54</f>
        <v>0</v>
      </c>
      <c r="F51" s="151"/>
      <c r="G51" s="419" t="s">
        <v>91</v>
      </c>
      <c r="H51" s="415">
        <v>0</v>
      </c>
      <c r="I51" s="120">
        <f>H51/H54</f>
        <v>0</v>
      </c>
      <c r="J51" s="443"/>
      <c r="K51" s="152"/>
    </row>
    <row r="52" spans="2:11" ht="13.5">
      <c r="B52" s="442"/>
      <c r="C52" s="419" t="s">
        <v>85</v>
      </c>
      <c r="D52" s="415">
        <v>1</v>
      </c>
      <c r="E52" s="120">
        <f>D52/D54</f>
        <v>0.004524886877828055</v>
      </c>
      <c r="F52" s="151"/>
      <c r="G52" s="419" t="s">
        <v>85</v>
      </c>
      <c r="H52" s="415">
        <v>17</v>
      </c>
      <c r="I52" s="120">
        <f>H52/H54</f>
        <v>0.07692307692307693</v>
      </c>
      <c r="J52" s="443"/>
      <c r="K52" s="152"/>
    </row>
    <row r="53" spans="2:11" ht="13.5">
      <c r="B53" s="442"/>
      <c r="C53" s="419" t="s">
        <v>110</v>
      </c>
      <c r="D53" s="415">
        <v>29</v>
      </c>
      <c r="E53" s="120">
        <f>D53/D54</f>
        <v>0.13122171945701358</v>
      </c>
      <c r="F53" s="151"/>
      <c r="G53" s="419" t="s">
        <v>110</v>
      </c>
      <c r="H53" s="415">
        <v>204</v>
      </c>
      <c r="I53" s="120">
        <f>H53/H54</f>
        <v>0.9230769230769231</v>
      </c>
      <c r="J53" s="443"/>
      <c r="K53" s="152"/>
    </row>
    <row r="54" spans="2:11" ht="14.25" thickBot="1">
      <c r="B54" s="442"/>
      <c r="C54" s="421" t="s">
        <v>86</v>
      </c>
      <c r="D54" s="416">
        <f>SUM(D47:D53)</f>
        <v>221</v>
      </c>
      <c r="E54" s="127">
        <f>D54/D54</f>
        <v>1</v>
      </c>
      <c r="F54" s="151"/>
      <c r="G54" s="421" t="s">
        <v>86</v>
      </c>
      <c r="H54" s="416">
        <f>SUM(H47:H53)</f>
        <v>221</v>
      </c>
      <c r="I54" s="127">
        <f>H54/H54</f>
        <v>1</v>
      </c>
      <c r="J54" s="443"/>
      <c r="K54" s="152"/>
    </row>
    <row r="55" spans="2:11" ht="14.25" thickBot="1">
      <c r="B55" s="442"/>
      <c r="C55" s="444"/>
      <c r="D55" s="105"/>
      <c r="E55" s="105"/>
      <c r="F55" s="129"/>
      <c r="G55" s="444"/>
      <c r="H55" s="105"/>
      <c r="I55" s="151"/>
      <c r="J55" s="443"/>
      <c r="K55" s="152"/>
    </row>
    <row r="56" spans="2:11" ht="14.25" thickBot="1">
      <c r="B56" s="442"/>
      <c r="C56" s="489" t="s">
        <v>59</v>
      </c>
      <c r="D56" s="447"/>
      <c r="E56" s="448"/>
      <c r="F56" s="151"/>
      <c r="G56" s="134" t="s">
        <v>14</v>
      </c>
      <c r="H56" s="445"/>
      <c r="I56" s="449"/>
      <c r="J56" s="443"/>
      <c r="K56" s="152"/>
    </row>
    <row r="57" spans="2:11" ht="13.5">
      <c r="B57" s="442"/>
      <c r="C57" s="425" t="s">
        <v>83</v>
      </c>
      <c r="D57" s="423">
        <v>189</v>
      </c>
      <c r="E57" s="424">
        <f>D57/D64</f>
        <v>0.8552036199095022</v>
      </c>
      <c r="F57" s="151"/>
      <c r="G57" s="425" t="s">
        <v>53</v>
      </c>
      <c r="H57" s="423">
        <v>191</v>
      </c>
      <c r="I57" s="424">
        <f>H57/H64</f>
        <v>0.8642533936651584</v>
      </c>
      <c r="J57" s="443"/>
      <c r="K57" s="152"/>
    </row>
    <row r="58" spans="2:11" ht="13.5">
      <c r="B58" s="442"/>
      <c r="C58" s="419" t="s">
        <v>39</v>
      </c>
      <c r="D58" s="415">
        <v>0</v>
      </c>
      <c r="E58" s="120">
        <f>D58/D64</f>
        <v>0</v>
      </c>
      <c r="F58" s="151"/>
      <c r="G58" s="419" t="s">
        <v>39</v>
      </c>
      <c r="H58" s="415">
        <v>0</v>
      </c>
      <c r="I58" s="120">
        <f>H58/H64</f>
        <v>0</v>
      </c>
      <c r="J58" s="443"/>
      <c r="K58" s="152"/>
    </row>
    <row r="59" spans="2:11" ht="13.5">
      <c r="B59" s="442"/>
      <c r="C59" s="419" t="s">
        <v>39</v>
      </c>
      <c r="D59" s="415">
        <v>0</v>
      </c>
      <c r="E59" s="120">
        <f>D59/D64</f>
        <v>0</v>
      </c>
      <c r="F59" s="151"/>
      <c r="G59" s="419" t="s">
        <v>39</v>
      </c>
      <c r="H59" s="415">
        <v>0</v>
      </c>
      <c r="I59" s="120">
        <f>H59/H64</f>
        <v>0</v>
      </c>
      <c r="J59" s="443"/>
      <c r="K59" s="152"/>
    </row>
    <row r="60" spans="2:11" ht="13.5">
      <c r="B60" s="442"/>
      <c r="C60" s="419" t="s">
        <v>34</v>
      </c>
      <c r="D60" s="415">
        <v>0</v>
      </c>
      <c r="E60" s="120">
        <f>D60/D64</f>
        <v>0</v>
      </c>
      <c r="F60" s="151"/>
      <c r="G60" s="419" t="s">
        <v>39</v>
      </c>
      <c r="H60" s="415">
        <v>0</v>
      </c>
      <c r="I60" s="120">
        <f>H60/H64</f>
        <v>0</v>
      </c>
      <c r="J60" s="443"/>
      <c r="K60" s="152"/>
    </row>
    <row r="61" spans="2:11" ht="13.5">
      <c r="B61" s="442"/>
      <c r="C61" s="419" t="s">
        <v>39</v>
      </c>
      <c r="D61" s="415">
        <v>0</v>
      </c>
      <c r="E61" s="120">
        <f>D61/D64</f>
        <v>0</v>
      </c>
      <c r="F61" s="151"/>
      <c r="G61" s="419" t="s">
        <v>34</v>
      </c>
      <c r="H61" s="415">
        <v>0</v>
      </c>
      <c r="I61" s="120">
        <f>H61/H64</f>
        <v>0</v>
      </c>
      <c r="J61" s="443"/>
      <c r="K61" s="152"/>
    </row>
    <row r="62" spans="2:11" ht="13.5">
      <c r="B62" s="442"/>
      <c r="C62" s="419" t="s">
        <v>90</v>
      </c>
      <c r="D62" s="415">
        <v>1</v>
      </c>
      <c r="E62" s="120">
        <f>D62/D64</f>
        <v>0.004524886877828055</v>
      </c>
      <c r="F62" s="151"/>
      <c r="G62" s="419" t="s">
        <v>85</v>
      </c>
      <c r="H62" s="415">
        <v>1</v>
      </c>
      <c r="I62" s="120">
        <f>H62/H64</f>
        <v>0.004524886877828055</v>
      </c>
      <c r="J62" s="443"/>
      <c r="K62" s="152"/>
    </row>
    <row r="63" spans="2:11" ht="13.5">
      <c r="B63" s="442"/>
      <c r="C63" s="419" t="s">
        <v>110</v>
      </c>
      <c r="D63" s="415">
        <v>31</v>
      </c>
      <c r="E63" s="120">
        <f>D63/D64</f>
        <v>0.14027149321266968</v>
      </c>
      <c r="F63" s="151"/>
      <c r="G63" s="419" t="s">
        <v>110</v>
      </c>
      <c r="H63" s="415">
        <v>29</v>
      </c>
      <c r="I63" s="120">
        <f>H63/H64</f>
        <v>0.13122171945701358</v>
      </c>
      <c r="J63" s="443"/>
      <c r="K63" s="152"/>
    </row>
    <row r="64" spans="2:11" ht="14.25" thickBot="1">
      <c r="B64" s="442"/>
      <c r="C64" s="421" t="s">
        <v>86</v>
      </c>
      <c r="D64" s="416">
        <f>SUM(D57:D63)</f>
        <v>221</v>
      </c>
      <c r="E64" s="127">
        <f>D64/D64</f>
        <v>1</v>
      </c>
      <c r="F64" s="151"/>
      <c r="G64" s="421" t="s">
        <v>86</v>
      </c>
      <c r="H64" s="416">
        <f>SUM(H57:H63)</f>
        <v>221</v>
      </c>
      <c r="I64" s="127">
        <f>H64/H64</f>
        <v>1</v>
      </c>
      <c r="J64" s="443"/>
      <c r="K64" s="152"/>
    </row>
    <row r="65" spans="2:11" ht="14.25" thickBot="1">
      <c r="B65" s="442"/>
      <c r="C65" s="450"/>
      <c r="D65" s="129"/>
      <c r="E65" s="451"/>
      <c r="F65" s="151"/>
      <c r="G65" s="450"/>
      <c r="H65" s="129"/>
      <c r="I65" s="451"/>
      <c r="J65" s="443"/>
      <c r="K65" s="152"/>
    </row>
    <row r="66" spans="2:11" ht="14.25" thickBot="1">
      <c r="B66" s="442"/>
      <c r="C66" s="134" t="s">
        <v>50</v>
      </c>
      <c r="D66" s="445"/>
      <c r="E66" s="446"/>
      <c r="F66" s="151"/>
      <c r="G66" s="151"/>
      <c r="H66" s="151"/>
      <c r="I66" s="151"/>
      <c r="J66" s="443"/>
      <c r="K66" s="152"/>
    </row>
    <row r="67" spans="2:11" ht="13.5">
      <c r="B67" s="442"/>
      <c r="C67" s="425" t="s">
        <v>51</v>
      </c>
      <c r="D67" s="423">
        <v>186</v>
      </c>
      <c r="E67" s="424">
        <f>D67/D74</f>
        <v>0.8416289592760181</v>
      </c>
      <c r="F67" s="151"/>
      <c r="G67" s="151"/>
      <c r="H67" s="151"/>
      <c r="I67" s="151"/>
      <c r="J67" s="443"/>
      <c r="K67" s="152"/>
    </row>
    <row r="68" spans="2:11" ht="13.5">
      <c r="B68" s="442"/>
      <c r="C68" s="420" t="s">
        <v>39</v>
      </c>
      <c r="D68" s="415">
        <v>0</v>
      </c>
      <c r="E68" s="120">
        <f>D68/D74</f>
        <v>0</v>
      </c>
      <c r="F68" s="151"/>
      <c r="G68" s="151"/>
      <c r="H68" s="151"/>
      <c r="I68" s="151"/>
      <c r="J68" s="443"/>
      <c r="K68" s="152"/>
    </row>
    <row r="69" spans="2:11" ht="13.5">
      <c r="B69" s="442"/>
      <c r="C69" s="419" t="s">
        <v>39</v>
      </c>
      <c r="D69" s="415">
        <v>0</v>
      </c>
      <c r="E69" s="120">
        <f>D69/D74</f>
        <v>0</v>
      </c>
      <c r="F69" s="151"/>
      <c r="G69" s="151"/>
      <c r="H69" s="151"/>
      <c r="I69" s="151"/>
      <c r="J69" s="443"/>
      <c r="K69" s="152"/>
    </row>
    <row r="70" spans="2:11" ht="13.5">
      <c r="B70" s="442"/>
      <c r="C70" s="420" t="s">
        <v>39</v>
      </c>
      <c r="D70" s="415">
        <v>0</v>
      </c>
      <c r="E70" s="120">
        <f>D70/D74</f>
        <v>0</v>
      </c>
      <c r="F70" s="151"/>
      <c r="G70" s="151"/>
      <c r="H70" s="151"/>
      <c r="I70" s="151"/>
      <c r="J70" s="443"/>
      <c r="K70" s="152"/>
    </row>
    <row r="71" spans="2:11" ht="13.5">
      <c r="B71" s="442"/>
      <c r="C71" s="419" t="s">
        <v>39</v>
      </c>
      <c r="D71" s="415">
        <v>0</v>
      </c>
      <c r="E71" s="120">
        <f>D71/D74</f>
        <v>0</v>
      </c>
      <c r="F71" s="151"/>
      <c r="G71" s="151"/>
      <c r="H71" s="151"/>
      <c r="I71" s="151"/>
      <c r="J71" s="443"/>
      <c r="K71" s="152"/>
    </row>
    <row r="72" spans="2:11" ht="13.5">
      <c r="B72" s="442"/>
      <c r="C72" s="419" t="s">
        <v>38</v>
      </c>
      <c r="D72" s="415">
        <v>0</v>
      </c>
      <c r="E72" s="120">
        <f>D72/D74</f>
        <v>0</v>
      </c>
      <c r="F72" s="151"/>
      <c r="G72" s="151"/>
      <c r="H72" s="151"/>
      <c r="I72" s="151"/>
      <c r="J72" s="443"/>
      <c r="K72" s="152"/>
    </row>
    <row r="73" spans="2:11" ht="13.5">
      <c r="B73" s="442"/>
      <c r="C73" s="419" t="s">
        <v>110</v>
      </c>
      <c r="D73" s="415">
        <v>35</v>
      </c>
      <c r="E73" s="120">
        <f>D73/D74</f>
        <v>0.1583710407239819</v>
      </c>
      <c r="F73" s="151"/>
      <c r="G73" s="151"/>
      <c r="H73" s="151"/>
      <c r="I73" s="151"/>
      <c r="J73" s="443"/>
      <c r="K73" s="152"/>
    </row>
    <row r="74" spans="2:11" ht="14.25" thickBot="1">
      <c r="B74" s="442"/>
      <c r="C74" s="421" t="s">
        <v>86</v>
      </c>
      <c r="D74" s="416">
        <f>SUM(D67:D73)</f>
        <v>221</v>
      </c>
      <c r="E74" s="127">
        <f>D74/D74</f>
        <v>1</v>
      </c>
      <c r="F74" s="151"/>
      <c r="G74" s="151"/>
      <c r="H74" s="151"/>
      <c r="I74" s="151"/>
      <c r="J74" s="443"/>
      <c r="K74" s="152"/>
    </row>
    <row r="75" spans="2:11" ht="4.5" customHeight="1">
      <c r="B75" s="442"/>
      <c r="C75" s="151"/>
      <c r="D75" s="151"/>
      <c r="E75" s="151"/>
      <c r="F75" s="151"/>
      <c r="G75" s="151"/>
      <c r="H75" s="151"/>
      <c r="I75" s="151"/>
      <c r="J75" s="151"/>
      <c r="K75" s="152"/>
    </row>
    <row r="76" spans="2:11" ht="13.5">
      <c r="B76" s="442"/>
      <c r="C76" s="151"/>
      <c r="D76" s="151"/>
      <c r="E76" s="151"/>
      <c r="F76" s="151"/>
      <c r="G76" s="151"/>
      <c r="H76" s="151"/>
      <c r="I76" s="151"/>
      <c r="J76" s="151"/>
      <c r="K76" s="152"/>
    </row>
    <row r="77" spans="2:11" ht="14.25" thickBot="1">
      <c r="B77" s="442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2:11" ht="13.5">
      <c r="B78" s="442"/>
      <c r="C78" s="151"/>
      <c r="D78" s="151"/>
      <c r="E78" s="151"/>
      <c r="F78" s="151"/>
      <c r="G78" s="468" t="s">
        <v>76</v>
      </c>
      <c r="H78" s="95"/>
      <c r="I78" s="96"/>
      <c r="J78" s="151"/>
      <c r="K78" s="152"/>
    </row>
    <row r="79" spans="2:11" ht="24.75" customHeight="1" thickBot="1">
      <c r="B79" s="442"/>
      <c r="C79" s="151"/>
      <c r="D79" s="151"/>
      <c r="E79" s="151"/>
      <c r="F79" s="151"/>
      <c r="G79" s="469" t="s">
        <v>75</v>
      </c>
      <c r="H79" s="470"/>
      <c r="I79" s="471"/>
      <c r="J79" s="151"/>
      <c r="K79" s="152"/>
    </row>
    <row r="80" spans="2:11" ht="12" customHeight="1" thickBot="1">
      <c r="B80" s="472"/>
      <c r="C80" s="470"/>
      <c r="D80" s="470"/>
      <c r="E80" s="470"/>
      <c r="F80" s="470"/>
      <c r="G80" s="470"/>
      <c r="H80" s="470"/>
      <c r="I80" s="470"/>
      <c r="J80" s="470"/>
      <c r="K80" s="471"/>
    </row>
    <row r="81" spans="2:11" ht="13.5">
      <c r="B81" s="473"/>
      <c r="C81" s="473"/>
      <c r="D81" s="473"/>
      <c r="E81" s="473"/>
      <c r="F81" s="473"/>
      <c r="G81" s="473"/>
      <c r="H81" s="473"/>
      <c r="I81" s="473"/>
      <c r="J81" s="473"/>
      <c r="K81" s="473"/>
    </row>
    <row r="82" spans="2:11" ht="13.5">
      <c r="B82" s="473"/>
      <c r="C82" s="473"/>
      <c r="D82" s="473"/>
      <c r="E82" s="473"/>
      <c r="F82" s="473"/>
      <c r="G82" s="473"/>
      <c r="H82" s="473"/>
      <c r="I82" s="473"/>
      <c r="J82" s="473"/>
      <c r="K82" s="473"/>
    </row>
  </sheetData>
  <sheetProtection sheet="1"/>
  <conditionalFormatting sqref="H29:H32">
    <cfRule type="top10" priority="5" dxfId="260" stopIfTrue="1" rank="1"/>
    <cfRule type="top10" priority="22" dxfId="0" stopIfTrue="1" rank="1"/>
  </conditionalFormatting>
  <conditionalFormatting sqref="D7:D14">
    <cfRule type="top10" priority="14" dxfId="260" stopIfTrue="1" rank="1"/>
  </conditionalFormatting>
  <conditionalFormatting sqref="H7:H14">
    <cfRule type="top10" priority="13" dxfId="260" stopIfTrue="1" rank="3"/>
  </conditionalFormatting>
  <conditionalFormatting sqref="H57:H62">
    <cfRule type="top10" priority="12" dxfId="260" stopIfTrue="1" rank="1"/>
  </conditionalFormatting>
  <conditionalFormatting sqref="D57:D62">
    <cfRule type="top10" priority="11" dxfId="260" stopIfTrue="1" rank="1"/>
  </conditionalFormatting>
  <conditionalFormatting sqref="D67:D72">
    <cfRule type="top10" priority="10" dxfId="260" stopIfTrue="1" rank="1"/>
  </conditionalFormatting>
  <conditionalFormatting sqref="D19:D24">
    <cfRule type="top10" priority="9" dxfId="260" stopIfTrue="1" rank="1"/>
  </conditionalFormatting>
  <conditionalFormatting sqref="H19:H24">
    <cfRule type="top10" priority="7" dxfId="260" stopIfTrue="1" rank="1"/>
  </conditionalFormatting>
  <conditionalFormatting sqref="D29:D32">
    <cfRule type="top10" priority="6" dxfId="260" stopIfTrue="1" rank="1"/>
  </conditionalFormatting>
  <conditionalFormatting sqref="D37:D42">
    <cfRule type="top10" priority="4" dxfId="260" stopIfTrue="1" rank="1"/>
  </conditionalFormatting>
  <conditionalFormatting sqref="H37:H42">
    <cfRule type="top10" priority="3" dxfId="260" stopIfTrue="1" rank="1"/>
  </conditionalFormatting>
  <conditionalFormatting sqref="D47:D52">
    <cfRule type="top10" priority="2" dxfId="260" stopIfTrue="1" rank="1"/>
  </conditionalFormatting>
  <conditionalFormatting sqref="H47:H52">
    <cfRule type="top10" priority="1" dxfId="260" stopIfTrue="1" rank="1"/>
  </conditionalFormatting>
  <printOptions/>
  <pageMargins left="0.3" right="0.3" top="0.25" bottom="0.25" header="0.25" footer="0.3"/>
  <pageSetup horizontalDpi="600" verticalDpi="600" orientation="portrait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view="pageLayout" workbookViewId="0" topLeftCell="A1">
      <selection activeCell="G13" sqref="G13"/>
    </sheetView>
  </sheetViews>
  <sheetFormatPr defaultColWidth="9.140625" defaultRowHeight="15"/>
  <cols>
    <col min="1" max="1" width="6.28125" style="408" customWidth="1"/>
    <col min="2" max="2" width="1.8515625" style="408" customWidth="1"/>
    <col min="3" max="3" width="35.140625" style="408" customWidth="1"/>
    <col min="4" max="5" width="10.8515625" style="408" customWidth="1"/>
    <col min="6" max="6" width="1.8515625" style="408" customWidth="1"/>
    <col min="7" max="7" width="35.140625" style="408" customWidth="1"/>
    <col min="8" max="9" width="10.8515625" style="408" customWidth="1"/>
    <col min="10" max="10" width="1.8515625" style="408" customWidth="1"/>
    <col min="11" max="16384" width="9.140625" style="408" customWidth="1"/>
  </cols>
  <sheetData>
    <row r="1" spans="2:10" s="462" customFormat="1" ht="15.75">
      <c r="B1" s="459"/>
      <c r="C1" s="434" t="s">
        <v>28</v>
      </c>
      <c r="D1" s="460"/>
      <c r="E1" s="460"/>
      <c r="F1" s="460"/>
      <c r="G1" s="434" t="s">
        <v>192</v>
      </c>
      <c r="H1" s="460"/>
      <c r="I1" s="460"/>
      <c r="J1" s="461"/>
    </row>
    <row r="2" spans="2:10" s="462" customFormat="1" ht="14.25" thickBot="1">
      <c r="B2" s="463"/>
      <c r="C2" s="438" t="s">
        <v>41</v>
      </c>
      <c r="D2" s="464"/>
      <c r="E2" s="464"/>
      <c r="F2" s="464"/>
      <c r="G2" s="465"/>
      <c r="H2" s="464"/>
      <c r="I2" s="464"/>
      <c r="J2" s="466"/>
    </row>
    <row r="3" spans="2:11" s="462" customFormat="1" ht="9.75" customHeight="1">
      <c r="B3" s="115"/>
      <c r="C3" s="203"/>
      <c r="D3" s="153"/>
      <c r="E3" s="153"/>
      <c r="F3" s="153"/>
      <c r="G3" s="477"/>
      <c r="H3" s="153"/>
      <c r="I3" s="153"/>
      <c r="J3" s="110"/>
      <c r="K3" s="478"/>
    </row>
    <row r="4" spans="2:10" s="462" customFormat="1" ht="12.75" customHeight="1">
      <c r="B4" s="115"/>
      <c r="C4" s="153"/>
      <c r="D4" s="153"/>
      <c r="E4" s="153"/>
      <c r="F4" s="153"/>
      <c r="G4" s="162"/>
      <c r="H4" s="153"/>
      <c r="I4" s="475" t="s">
        <v>93</v>
      </c>
      <c r="J4" s="110"/>
    </row>
    <row r="5" spans="2:10" s="462" customFormat="1" ht="6" customHeight="1" thickBot="1">
      <c r="B5" s="115"/>
      <c r="C5" s="405"/>
      <c r="D5" s="109"/>
      <c r="E5" s="109"/>
      <c r="F5" s="153"/>
      <c r="G5" s="405"/>
      <c r="H5" s="153"/>
      <c r="I5" s="153"/>
      <c r="J5" s="110"/>
    </row>
    <row r="6" spans="2:10" s="462" customFormat="1" ht="14.25" thickBot="1">
      <c r="B6" s="115"/>
      <c r="C6" s="135" t="s">
        <v>8</v>
      </c>
      <c r="D6" s="406"/>
      <c r="E6" s="407"/>
      <c r="F6" s="133"/>
      <c r="G6" s="257" t="s">
        <v>62</v>
      </c>
      <c r="H6" s="155"/>
      <c r="I6" s="156"/>
      <c r="J6" s="110"/>
    </row>
    <row r="7" spans="2:10" s="462" customFormat="1" ht="13.5">
      <c r="B7" s="115"/>
      <c r="C7" s="432" t="s">
        <v>32</v>
      </c>
      <c r="D7" s="423">
        <v>131</v>
      </c>
      <c r="E7" s="424">
        <f>D7/D16</f>
        <v>0.3164251207729469</v>
      </c>
      <c r="F7" s="133"/>
      <c r="G7" s="423" t="s">
        <v>34</v>
      </c>
      <c r="H7" s="426">
        <v>0</v>
      </c>
      <c r="I7" s="424">
        <f>H7/H16</f>
        <v>0</v>
      </c>
      <c r="J7" s="110"/>
    </row>
    <row r="8" spans="2:10" s="462" customFormat="1" ht="13.5">
      <c r="B8" s="115"/>
      <c r="C8" s="415" t="s">
        <v>33</v>
      </c>
      <c r="D8" s="415">
        <v>47</v>
      </c>
      <c r="E8" s="120">
        <f>D8/D16</f>
        <v>0.11352657004830918</v>
      </c>
      <c r="F8" s="133"/>
      <c r="G8" s="418" t="s">
        <v>34</v>
      </c>
      <c r="H8" s="415">
        <v>0</v>
      </c>
      <c r="I8" s="120">
        <f>H8/H16</f>
        <v>0</v>
      </c>
      <c r="J8" s="110"/>
    </row>
    <row r="9" spans="2:10" s="462" customFormat="1" ht="13.5">
      <c r="B9" s="115"/>
      <c r="C9" s="415" t="s">
        <v>29</v>
      </c>
      <c r="D9" s="415">
        <v>80</v>
      </c>
      <c r="E9" s="120">
        <f>D9/D16</f>
        <v>0.1932367149758454</v>
      </c>
      <c r="F9" s="133"/>
      <c r="G9" s="415" t="s">
        <v>34</v>
      </c>
      <c r="H9" s="415">
        <v>0</v>
      </c>
      <c r="I9" s="120">
        <f>H9/H16</f>
        <v>0</v>
      </c>
      <c r="J9" s="110"/>
    </row>
    <row r="10" spans="2:10" s="462" customFormat="1" ht="13.5">
      <c r="B10" s="115"/>
      <c r="C10" s="420" t="s">
        <v>30</v>
      </c>
      <c r="D10" s="415">
        <v>7</v>
      </c>
      <c r="E10" s="120">
        <f>D10/D16</f>
        <v>0.016908212560386472</v>
      </c>
      <c r="F10" s="133"/>
      <c r="G10" s="415" t="s">
        <v>34</v>
      </c>
      <c r="H10" s="415">
        <v>0</v>
      </c>
      <c r="I10" s="120">
        <f>H10/H16</f>
        <v>0</v>
      </c>
      <c r="J10" s="110"/>
    </row>
    <row r="11" spans="2:10" s="462" customFormat="1" ht="13.5">
      <c r="B11" s="115"/>
      <c r="C11" s="415" t="s">
        <v>31</v>
      </c>
      <c r="D11" s="415">
        <v>135</v>
      </c>
      <c r="E11" s="120">
        <f>D11/D16</f>
        <v>0.32608695652173914</v>
      </c>
      <c r="F11" s="133"/>
      <c r="G11" s="415" t="s">
        <v>34</v>
      </c>
      <c r="H11" s="415">
        <v>0</v>
      </c>
      <c r="I11" s="120">
        <f>H11/H16</f>
        <v>0</v>
      </c>
      <c r="J11" s="110"/>
    </row>
    <row r="12" spans="2:10" s="462" customFormat="1" ht="13.5">
      <c r="B12" s="115"/>
      <c r="C12" s="415" t="s">
        <v>34</v>
      </c>
      <c r="D12" s="415">
        <v>0</v>
      </c>
      <c r="E12" s="120">
        <f>D12/D16</f>
        <v>0</v>
      </c>
      <c r="F12" s="133"/>
      <c r="G12" s="415" t="s">
        <v>34</v>
      </c>
      <c r="H12" s="415">
        <v>0</v>
      </c>
      <c r="I12" s="120">
        <f>H12/H16</f>
        <v>0</v>
      </c>
      <c r="J12" s="110"/>
    </row>
    <row r="13" spans="2:10" s="462" customFormat="1" ht="13.5">
      <c r="B13" s="115"/>
      <c r="C13" s="415" t="s">
        <v>34</v>
      </c>
      <c r="D13" s="415">
        <v>0</v>
      </c>
      <c r="E13" s="120">
        <f>D13/D16</f>
        <v>0</v>
      </c>
      <c r="F13" s="133"/>
      <c r="G13" s="415" t="s">
        <v>34</v>
      </c>
      <c r="H13" s="415">
        <v>0</v>
      </c>
      <c r="I13" s="120">
        <f>H13/H16</f>
        <v>0</v>
      </c>
      <c r="J13" s="110"/>
    </row>
    <row r="14" spans="2:10" s="462" customFormat="1" ht="13.5">
      <c r="B14" s="115"/>
      <c r="C14" s="415" t="s">
        <v>38</v>
      </c>
      <c r="D14" s="415">
        <v>1</v>
      </c>
      <c r="E14" s="120">
        <f>D14/D16</f>
        <v>0.0024154589371980675</v>
      </c>
      <c r="F14" s="133"/>
      <c r="G14" s="415" t="s">
        <v>84</v>
      </c>
      <c r="H14" s="415">
        <v>24</v>
      </c>
      <c r="I14" s="120">
        <f>H14/H16</f>
        <v>0.01932367149758454</v>
      </c>
      <c r="J14" s="110"/>
    </row>
    <row r="15" spans="2:11" s="462" customFormat="1" ht="13.5" customHeight="1">
      <c r="B15" s="115"/>
      <c r="C15" s="419" t="s">
        <v>110</v>
      </c>
      <c r="D15" s="415">
        <v>13</v>
      </c>
      <c r="E15" s="120">
        <f>D15/D16</f>
        <v>0.03140096618357488</v>
      </c>
      <c r="F15" s="133"/>
      <c r="G15" s="419" t="s">
        <v>110</v>
      </c>
      <c r="H15" s="415">
        <v>1218</v>
      </c>
      <c r="I15" s="120">
        <f>H15/H16</f>
        <v>0.9806763285024155</v>
      </c>
      <c r="J15" s="110"/>
      <c r="K15" s="478"/>
    </row>
    <row r="16" spans="2:10" s="462" customFormat="1" ht="15" customHeight="1" thickBot="1">
      <c r="B16" s="115"/>
      <c r="C16" s="421" t="s">
        <v>2</v>
      </c>
      <c r="D16" s="416">
        <f>SUM(D7:D15)</f>
        <v>414</v>
      </c>
      <c r="E16" s="127">
        <f>D16/D16</f>
        <v>1</v>
      </c>
      <c r="F16" s="133"/>
      <c r="G16" s="421" t="s">
        <v>2</v>
      </c>
      <c r="H16" s="416">
        <f>SUM(H7:H15)</f>
        <v>1242</v>
      </c>
      <c r="I16" s="127">
        <f>H16/H16</f>
        <v>1</v>
      </c>
      <c r="J16" s="110"/>
    </row>
    <row r="17" spans="2:10" s="462" customFormat="1" ht="9" customHeight="1" thickBot="1">
      <c r="B17" s="115"/>
      <c r="C17" s="405"/>
      <c r="D17" s="109"/>
      <c r="E17" s="109"/>
      <c r="F17" s="133"/>
      <c r="G17" s="405"/>
      <c r="H17" s="109"/>
      <c r="I17" s="109"/>
      <c r="J17" s="110"/>
    </row>
    <row r="18" spans="2:10" s="462" customFormat="1" ht="14.25" thickBot="1">
      <c r="B18" s="115"/>
      <c r="C18" s="257" t="s">
        <v>6</v>
      </c>
      <c r="D18" s="406"/>
      <c r="E18" s="407"/>
      <c r="F18" s="153"/>
      <c r="G18" s="422" t="s">
        <v>19</v>
      </c>
      <c r="H18" s="406"/>
      <c r="I18" s="407"/>
      <c r="J18" s="110"/>
    </row>
    <row r="19" spans="2:10" s="462" customFormat="1" ht="13.5">
      <c r="B19" s="115"/>
      <c r="C19" s="425" t="s">
        <v>22</v>
      </c>
      <c r="D19" s="423">
        <v>7</v>
      </c>
      <c r="E19" s="424">
        <f>D19/D34</f>
        <v>0.016908212560386472</v>
      </c>
      <c r="F19" s="153"/>
      <c r="G19" s="419" t="s">
        <v>63</v>
      </c>
      <c r="H19" s="423">
        <v>159</v>
      </c>
      <c r="I19" s="424">
        <f>H19/H34</f>
        <v>0.0426731078904992</v>
      </c>
      <c r="J19" s="110"/>
    </row>
    <row r="20" spans="2:10" s="462" customFormat="1" ht="13.5">
      <c r="B20" s="115"/>
      <c r="C20" s="419" t="s">
        <v>35</v>
      </c>
      <c r="D20" s="415">
        <v>2</v>
      </c>
      <c r="E20" s="120">
        <f>D20/D34</f>
        <v>0.004830917874396135</v>
      </c>
      <c r="F20" s="153"/>
      <c r="G20" s="419" t="s">
        <v>64</v>
      </c>
      <c r="H20" s="415">
        <v>187</v>
      </c>
      <c r="I20" s="120">
        <f>H20/H34</f>
        <v>0.05018786902844874</v>
      </c>
      <c r="J20" s="110"/>
    </row>
    <row r="21" spans="2:10" s="462" customFormat="1" ht="13.5">
      <c r="B21" s="115"/>
      <c r="C21" s="419" t="s">
        <v>21</v>
      </c>
      <c r="D21" s="415">
        <v>60</v>
      </c>
      <c r="E21" s="120">
        <f>D21/D34</f>
        <v>0.14492753623188406</v>
      </c>
      <c r="F21" s="153"/>
      <c r="G21" s="419" t="s">
        <v>65</v>
      </c>
      <c r="H21" s="415">
        <v>199</v>
      </c>
      <c r="I21" s="120">
        <f>H21/H34</f>
        <v>0.05340848094471283</v>
      </c>
      <c r="J21" s="110"/>
    </row>
    <row r="22" spans="2:10" s="462" customFormat="1" ht="13.5">
      <c r="B22" s="115"/>
      <c r="C22" s="420" t="s">
        <v>36</v>
      </c>
      <c r="D22" s="415">
        <v>3</v>
      </c>
      <c r="E22" s="120">
        <f>D22/D34</f>
        <v>0.007246376811594203</v>
      </c>
      <c r="F22" s="153"/>
      <c r="G22" s="419" t="s">
        <v>66</v>
      </c>
      <c r="H22" s="415">
        <v>220</v>
      </c>
      <c r="I22" s="120">
        <f>H22/H34</f>
        <v>0.059044551798174985</v>
      </c>
      <c r="J22" s="110"/>
    </row>
    <row r="23" spans="2:10" s="462" customFormat="1" ht="13.5">
      <c r="B23" s="115"/>
      <c r="C23" s="419" t="s">
        <v>37</v>
      </c>
      <c r="D23" s="415">
        <v>325</v>
      </c>
      <c r="E23" s="120">
        <f>D23/D34</f>
        <v>0.785024154589372</v>
      </c>
      <c r="F23" s="153"/>
      <c r="G23" s="419" t="s">
        <v>165</v>
      </c>
      <c r="H23" s="415">
        <v>159</v>
      </c>
      <c r="I23" s="120">
        <f>H23/H34</f>
        <v>0.0426731078904992</v>
      </c>
      <c r="J23" s="110"/>
    </row>
    <row r="24" spans="2:10" s="462" customFormat="1" ht="13.5">
      <c r="B24" s="115"/>
      <c r="C24" s="415" t="s">
        <v>39</v>
      </c>
      <c r="D24" s="415">
        <v>0</v>
      </c>
      <c r="E24" s="120">
        <f>D24/D34</f>
        <v>0</v>
      </c>
      <c r="F24" s="153"/>
      <c r="G24" s="419" t="s">
        <v>68</v>
      </c>
      <c r="H24" s="415">
        <v>173</v>
      </c>
      <c r="I24" s="120">
        <f>H24/H34</f>
        <v>0.046430488459473965</v>
      </c>
      <c r="J24" s="110"/>
    </row>
    <row r="25" spans="2:10" s="462" customFormat="1" ht="13.5">
      <c r="B25" s="115"/>
      <c r="C25" s="415" t="s">
        <v>34</v>
      </c>
      <c r="D25" s="415">
        <v>0</v>
      </c>
      <c r="E25" s="120">
        <f>D25/D34</f>
        <v>0</v>
      </c>
      <c r="F25" s="153"/>
      <c r="G25" s="419" t="s">
        <v>69</v>
      </c>
      <c r="H25" s="415">
        <v>129</v>
      </c>
      <c r="I25" s="120">
        <f>H25/H34</f>
        <v>0.03462157809983897</v>
      </c>
      <c r="J25" s="110"/>
    </row>
    <row r="26" spans="2:10" s="462" customFormat="1" ht="13.5">
      <c r="B26" s="115"/>
      <c r="C26" s="419" t="s">
        <v>34</v>
      </c>
      <c r="D26" s="415">
        <v>0</v>
      </c>
      <c r="E26" s="120">
        <f>D26/D34</f>
        <v>0</v>
      </c>
      <c r="F26" s="153"/>
      <c r="G26" s="419" t="s">
        <v>25</v>
      </c>
      <c r="H26" s="415">
        <v>153</v>
      </c>
      <c r="I26" s="120">
        <f>H26/H34</f>
        <v>0.04106280193236715</v>
      </c>
      <c r="J26" s="110"/>
    </row>
    <row r="27" spans="2:10" s="462" customFormat="1" ht="13.5">
      <c r="B27" s="115"/>
      <c r="C27" s="415" t="s">
        <v>39</v>
      </c>
      <c r="D27" s="415">
        <v>0</v>
      </c>
      <c r="E27" s="120">
        <f>D27/D34</f>
        <v>0</v>
      </c>
      <c r="F27" s="153"/>
      <c r="G27" s="419" t="s">
        <v>26</v>
      </c>
      <c r="H27" s="415">
        <v>168</v>
      </c>
      <c r="I27" s="120">
        <f>H27/H34</f>
        <v>0.04508856682769726</v>
      </c>
      <c r="J27" s="110"/>
    </row>
    <row r="28" spans="2:10" s="462" customFormat="1" ht="13.5">
      <c r="B28" s="115"/>
      <c r="C28" s="415" t="s">
        <v>39</v>
      </c>
      <c r="D28" s="415">
        <v>0</v>
      </c>
      <c r="E28" s="120">
        <f>D28/D34</f>
        <v>0</v>
      </c>
      <c r="F28" s="153"/>
      <c r="G28" s="419" t="s">
        <v>70</v>
      </c>
      <c r="H28" s="415">
        <v>137</v>
      </c>
      <c r="I28" s="120">
        <f>H28/H34</f>
        <v>0.03676865271068169</v>
      </c>
      <c r="J28" s="110"/>
    </row>
    <row r="29" spans="2:10" s="462" customFormat="1" ht="13.5">
      <c r="B29" s="115"/>
      <c r="C29" s="415" t="s">
        <v>39</v>
      </c>
      <c r="D29" s="415">
        <v>0</v>
      </c>
      <c r="E29" s="120">
        <f>D29/D34</f>
        <v>0</v>
      </c>
      <c r="F29" s="153"/>
      <c r="G29" s="419" t="s">
        <v>71</v>
      </c>
      <c r="H29" s="415">
        <v>125</v>
      </c>
      <c r="I29" s="120">
        <f>H29/H34</f>
        <v>0.03354804079441761</v>
      </c>
      <c r="J29" s="110"/>
    </row>
    <row r="30" spans="2:10" s="462" customFormat="1" ht="13.5">
      <c r="B30" s="115"/>
      <c r="C30" s="415" t="s">
        <v>39</v>
      </c>
      <c r="D30" s="415">
        <v>0</v>
      </c>
      <c r="E30" s="120">
        <f>D30/D34</f>
        <v>0</v>
      </c>
      <c r="F30" s="153"/>
      <c r="G30" s="415" t="s">
        <v>34</v>
      </c>
      <c r="H30" s="415">
        <v>0</v>
      </c>
      <c r="I30" s="120">
        <f>H30/H34</f>
        <v>0</v>
      </c>
      <c r="J30" s="110"/>
    </row>
    <row r="31" spans="2:10" s="462" customFormat="1" ht="13.5">
      <c r="B31" s="115"/>
      <c r="C31" s="415" t="s">
        <v>39</v>
      </c>
      <c r="D31" s="415">
        <v>0</v>
      </c>
      <c r="E31" s="120">
        <f>D31/D34</f>
        <v>0</v>
      </c>
      <c r="F31" s="153"/>
      <c r="G31" s="415" t="s">
        <v>34</v>
      </c>
      <c r="H31" s="415">
        <v>0</v>
      </c>
      <c r="I31" s="120">
        <f>H31/H34</f>
        <v>0</v>
      </c>
      <c r="J31" s="110"/>
    </row>
    <row r="32" spans="2:10" s="462" customFormat="1" ht="13.5" customHeight="1">
      <c r="B32" s="115"/>
      <c r="C32" s="415" t="s">
        <v>85</v>
      </c>
      <c r="D32" s="415">
        <v>1</v>
      </c>
      <c r="E32" s="120">
        <f>D32/D34</f>
        <v>0.0024154589371980675</v>
      </c>
      <c r="F32" s="153"/>
      <c r="G32" s="415" t="s">
        <v>85</v>
      </c>
      <c r="H32" s="415">
        <v>13</v>
      </c>
      <c r="I32" s="120">
        <f>H32/H34</f>
        <v>0.003488996242619431</v>
      </c>
      <c r="J32" s="110"/>
    </row>
    <row r="33" spans="2:10" s="462" customFormat="1" ht="15.75" customHeight="1">
      <c r="B33" s="115"/>
      <c r="C33" s="419" t="s">
        <v>110</v>
      </c>
      <c r="D33" s="415">
        <v>16</v>
      </c>
      <c r="E33" s="120">
        <f>D33/D34</f>
        <v>0.03864734299516908</v>
      </c>
      <c r="F33" s="153"/>
      <c r="G33" s="419" t="s">
        <v>110</v>
      </c>
      <c r="H33" s="415">
        <v>1904</v>
      </c>
      <c r="I33" s="120">
        <f>H33/H34</f>
        <v>0.511003757380569</v>
      </c>
      <c r="J33" s="110"/>
    </row>
    <row r="34" spans="2:10" s="462" customFormat="1" ht="15" customHeight="1" thickBot="1">
      <c r="B34" s="115"/>
      <c r="C34" s="421" t="s">
        <v>2</v>
      </c>
      <c r="D34" s="416">
        <f>SUM(D19:D33)</f>
        <v>414</v>
      </c>
      <c r="E34" s="127">
        <f>D34/D34</f>
        <v>1</v>
      </c>
      <c r="F34" s="153"/>
      <c r="G34" s="421" t="s">
        <v>2</v>
      </c>
      <c r="H34" s="416">
        <f>SUM(H19:H33)</f>
        <v>3726</v>
      </c>
      <c r="I34" s="127">
        <f>H34/H34</f>
        <v>1</v>
      </c>
      <c r="J34" s="110"/>
    </row>
    <row r="35" spans="2:10" s="462" customFormat="1" ht="10.5" customHeight="1" thickBot="1">
      <c r="B35" s="115"/>
      <c r="C35" s="405"/>
      <c r="D35" s="109"/>
      <c r="E35" s="109"/>
      <c r="F35" s="133"/>
      <c r="G35" s="405"/>
      <c r="H35" s="109"/>
      <c r="I35" s="153"/>
      <c r="J35" s="110"/>
    </row>
    <row r="36" spans="2:10" s="462" customFormat="1" ht="14.25" thickBot="1">
      <c r="B36" s="115"/>
      <c r="C36" s="257" t="s">
        <v>9</v>
      </c>
      <c r="D36" s="406"/>
      <c r="E36" s="407"/>
      <c r="F36" s="153"/>
      <c r="G36" s="135" t="s">
        <v>15</v>
      </c>
      <c r="H36" s="406"/>
      <c r="I36" s="156"/>
      <c r="J36" s="110"/>
    </row>
    <row r="37" spans="2:10" s="462" customFormat="1" ht="13.5">
      <c r="B37" s="115"/>
      <c r="C37" s="425" t="s">
        <v>45</v>
      </c>
      <c r="D37" s="423">
        <v>10</v>
      </c>
      <c r="E37" s="424">
        <f>D37/D45</f>
        <v>0.024154589371980676</v>
      </c>
      <c r="F37" s="153"/>
      <c r="G37" s="423" t="s">
        <v>39</v>
      </c>
      <c r="H37" s="423">
        <v>0</v>
      </c>
      <c r="I37" s="424">
        <f>H37/H45</f>
        <v>0</v>
      </c>
      <c r="J37" s="110"/>
    </row>
    <row r="38" spans="2:10" s="462" customFormat="1" ht="13.5">
      <c r="B38" s="115"/>
      <c r="C38" s="419" t="s">
        <v>46</v>
      </c>
      <c r="D38" s="415">
        <v>167</v>
      </c>
      <c r="E38" s="120">
        <f>D38/D45</f>
        <v>0.4033816425120773</v>
      </c>
      <c r="F38" s="153"/>
      <c r="G38" s="415" t="s">
        <v>34</v>
      </c>
      <c r="H38" s="415">
        <v>0</v>
      </c>
      <c r="I38" s="120">
        <f>H38/H45</f>
        <v>0</v>
      </c>
      <c r="J38" s="110"/>
    </row>
    <row r="39" spans="2:10" s="462" customFormat="1" ht="13.5">
      <c r="B39" s="115"/>
      <c r="C39" s="419" t="s">
        <v>42</v>
      </c>
      <c r="D39" s="415">
        <v>13</v>
      </c>
      <c r="E39" s="120">
        <f>D39/D45</f>
        <v>0.03140096618357488</v>
      </c>
      <c r="F39" s="153"/>
      <c r="G39" s="415" t="s">
        <v>40</v>
      </c>
      <c r="H39" s="415">
        <v>0</v>
      </c>
      <c r="I39" s="120">
        <f>H39/H45</f>
        <v>0</v>
      </c>
      <c r="J39" s="110"/>
    </row>
    <row r="40" spans="2:10" s="462" customFormat="1" ht="13.5">
      <c r="B40" s="115"/>
      <c r="C40" s="419" t="s">
        <v>43</v>
      </c>
      <c r="D40" s="415">
        <v>3</v>
      </c>
      <c r="E40" s="120">
        <f>D40/D45</f>
        <v>0.007246376811594203</v>
      </c>
      <c r="F40" s="153"/>
      <c r="G40" s="415" t="s">
        <v>73</v>
      </c>
      <c r="H40" s="415">
        <v>0</v>
      </c>
      <c r="I40" s="120">
        <f>H40/H45</f>
        <v>0</v>
      </c>
      <c r="J40" s="110"/>
    </row>
    <row r="41" spans="2:10" s="462" customFormat="1" ht="13.5">
      <c r="B41" s="115"/>
      <c r="C41" s="419" t="s">
        <v>44</v>
      </c>
      <c r="D41" s="415">
        <v>196</v>
      </c>
      <c r="E41" s="120">
        <f>D41/D45</f>
        <v>0.47342995169082125</v>
      </c>
      <c r="F41" s="153"/>
      <c r="G41" s="415" t="s">
        <v>73</v>
      </c>
      <c r="H41" s="415">
        <v>0</v>
      </c>
      <c r="I41" s="120">
        <f>H41/H45</f>
        <v>0</v>
      </c>
      <c r="J41" s="110"/>
    </row>
    <row r="42" spans="2:10" s="462" customFormat="1" ht="13.5">
      <c r="B42" s="115"/>
      <c r="C42" s="420" t="s">
        <v>39</v>
      </c>
      <c r="D42" s="415">
        <v>0</v>
      </c>
      <c r="E42" s="120">
        <f>D42/D45</f>
        <v>0</v>
      </c>
      <c r="F42" s="153"/>
      <c r="G42" s="415" t="s">
        <v>73</v>
      </c>
      <c r="H42" s="415">
        <v>0</v>
      </c>
      <c r="I42" s="120">
        <f>H42/H45</f>
        <v>0</v>
      </c>
      <c r="J42" s="110"/>
    </row>
    <row r="43" spans="2:10" s="462" customFormat="1" ht="13.5">
      <c r="B43" s="115"/>
      <c r="C43" s="420" t="s">
        <v>84</v>
      </c>
      <c r="D43" s="415">
        <v>2</v>
      </c>
      <c r="E43" s="120">
        <f>D43/D45</f>
        <v>0.004830917874396135</v>
      </c>
      <c r="F43" s="153"/>
      <c r="G43" s="415" t="s">
        <v>85</v>
      </c>
      <c r="H43" s="415">
        <v>14</v>
      </c>
      <c r="I43" s="120">
        <f>H43/H45</f>
        <v>0.033816425120772944</v>
      </c>
      <c r="J43" s="110"/>
    </row>
    <row r="44" spans="2:10" s="462" customFormat="1" ht="15" customHeight="1">
      <c r="B44" s="115"/>
      <c r="C44" s="420" t="s">
        <v>162</v>
      </c>
      <c r="D44" s="415">
        <v>23</v>
      </c>
      <c r="E44" s="120">
        <f>D44/D45</f>
        <v>0.05555555555555555</v>
      </c>
      <c r="F44" s="153"/>
      <c r="G44" s="419" t="s">
        <v>110</v>
      </c>
      <c r="H44" s="415">
        <v>400</v>
      </c>
      <c r="I44" s="120">
        <f>H44/H45</f>
        <v>0.966183574879227</v>
      </c>
      <c r="J44" s="110"/>
    </row>
    <row r="45" spans="2:10" s="462" customFormat="1" ht="15.75" customHeight="1" thickBot="1">
      <c r="B45" s="115"/>
      <c r="C45" s="421" t="s">
        <v>2</v>
      </c>
      <c r="D45" s="416">
        <f>SUM(D37:D44)</f>
        <v>414</v>
      </c>
      <c r="E45" s="127">
        <f>D45/D45</f>
        <v>1</v>
      </c>
      <c r="F45" s="153"/>
      <c r="G45" s="421" t="s">
        <v>2</v>
      </c>
      <c r="H45" s="416">
        <f>SUM(H37:H44)</f>
        <v>414</v>
      </c>
      <c r="I45" s="127">
        <f>H45/H45</f>
        <v>1</v>
      </c>
      <c r="J45" s="110"/>
    </row>
    <row r="46" spans="1:10" ht="10.5" customHeight="1" thickBot="1">
      <c r="A46" s="462"/>
      <c r="B46" s="115"/>
      <c r="C46" s="405"/>
      <c r="D46" s="109"/>
      <c r="E46" s="109"/>
      <c r="F46" s="153"/>
      <c r="G46" s="405"/>
      <c r="H46" s="153"/>
      <c r="I46" s="153"/>
      <c r="J46" s="110"/>
    </row>
    <row r="47" spans="1:10" ht="14.25" thickBot="1">
      <c r="A47" s="462"/>
      <c r="B47" s="115"/>
      <c r="C47" s="135" t="s">
        <v>11</v>
      </c>
      <c r="D47" s="406"/>
      <c r="E47" s="407"/>
      <c r="F47" s="133"/>
      <c r="G47" s="257" t="s">
        <v>20</v>
      </c>
      <c r="H47" s="155"/>
      <c r="I47" s="156"/>
      <c r="J47" s="110"/>
    </row>
    <row r="48" spans="1:10" ht="13.5">
      <c r="A48" s="462"/>
      <c r="B48" s="115"/>
      <c r="C48" s="425" t="s">
        <v>23</v>
      </c>
      <c r="D48" s="423">
        <v>303</v>
      </c>
      <c r="E48" s="424">
        <f>D48/D55</f>
        <v>0.7318840579710145</v>
      </c>
      <c r="F48" s="133"/>
      <c r="G48" s="425" t="s">
        <v>39</v>
      </c>
      <c r="H48" s="426">
        <v>0</v>
      </c>
      <c r="I48" s="424">
        <f>H48/H55</f>
        <v>0</v>
      </c>
      <c r="J48" s="110"/>
    </row>
    <row r="49" spans="1:10" ht="13.5">
      <c r="A49" s="462"/>
      <c r="B49" s="115"/>
      <c r="C49" s="415" t="s">
        <v>39</v>
      </c>
      <c r="D49" s="415">
        <v>0</v>
      </c>
      <c r="E49" s="120">
        <f>D49/D55</f>
        <v>0</v>
      </c>
      <c r="F49" s="133"/>
      <c r="G49" s="418" t="s">
        <v>39</v>
      </c>
      <c r="H49" s="415">
        <v>0</v>
      </c>
      <c r="I49" s="120">
        <f>H49/H55</f>
        <v>0</v>
      </c>
      <c r="J49" s="110"/>
    </row>
    <row r="50" spans="1:10" ht="13.5">
      <c r="A50" s="462"/>
      <c r="B50" s="115"/>
      <c r="C50" s="418" t="s">
        <v>39</v>
      </c>
      <c r="D50" s="415">
        <v>0</v>
      </c>
      <c r="E50" s="120">
        <f>D50/D55</f>
        <v>0</v>
      </c>
      <c r="F50" s="133"/>
      <c r="G50" s="415" t="s">
        <v>39</v>
      </c>
      <c r="H50" s="415">
        <v>0</v>
      </c>
      <c r="I50" s="120">
        <f>H50/H55</f>
        <v>0</v>
      </c>
      <c r="J50" s="110"/>
    </row>
    <row r="51" spans="1:10" ht="13.5">
      <c r="A51" s="462"/>
      <c r="B51" s="115"/>
      <c r="C51" s="415" t="s">
        <v>186</v>
      </c>
      <c r="D51" s="415">
        <v>0</v>
      </c>
      <c r="E51" s="120">
        <f>D51/D55</f>
        <v>0</v>
      </c>
      <c r="F51" s="133"/>
      <c r="G51" s="415" t="s">
        <v>39</v>
      </c>
      <c r="H51" s="415">
        <v>0</v>
      </c>
      <c r="I51" s="120">
        <f>H51/H55</f>
        <v>0</v>
      </c>
      <c r="J51" s="110"/>
    </row>
    <row r="52" spans="1:10" ht="13.5">
      <c r="A52" s="462"/>
      <c r="B52" s="115"/>
      <c r="C52" s="415" t="s">
        <v>186</v>
      </c>
      <c r="D52" s="415">
        <v>0</v>
      </c>
      <c r="E52" s="120">
        <f>D52/D55</f>
        <v>0</v>
      </c>
      <c r="F52" s="133"/>
      <c r="G52" s="415" t="s">
        <v>39</v>
      </c>
      <c r="H52" s="415">
        <v>0</v>
      </c>
      <c r="I52" s="120">
        <f>H52/H55</f>
        <v>0</v>
      </c>
      <c r="J52" s="110"/>
    </row>
    <row r="53" spans="1:10" ht="13.5">
      <c r="A53" s="462"/>
      <c r="B53" s="115"/>
      <c r="C53" s="415" t="s">
        <v>38</v>
      </c>
      <c r="D53" s="415">
        <v>2</v>
      </c>
      <c r="E53" s="120">
        <f>D53/D55</f>
        <v>0.004830917874396135</v>
      </c>
      <c r="F53" s="133"/>
      <c r="G53" s="415" t="s">
        <v>84</v>
      </c>
      <c r="H53" s="415">
        <v>9</v>
      </c>
      <c r="I53" s="120">
        <f>H53/H55</f>
        <v>0.021739130434782608</v>
      </c>
      <c r="J53" s="110"/>
    </row>
    <row r="54" spans="1:10" ht="13.5">
      <c r="A54" s="462"/>
      <c r="B54" s="115"/>
      <c r="C54" s="419" t="s">
        <v>110</v>
      </c>
      <c r="D54" s="415">
        <v>109</v>
      </c>
      <c r="E54" s="120">
        <f>D54/D55</f>
        <v>0.2632850241545894</v>
      </c>
      <c r="F54" s="133"/>
      <c r="G54" s="419" t="s">
        <v>110</v>
      </c>
      <c r="H54" s="415">
        <v>405</v>
      </c>
      <c r="I54" s="120">
        <f>H54/H55</f>
        <v>0.9782608695652174</v>
      </c>
      <c r="J54" s="110"/>
    </row>
    <row r="55" spans="1:10" ht="14.25" thickBot="1">
      <c r="A55" s="462"/>
      <c r="B55" s="115"/>
      <c r="C55" s="421" t="s">
        <v>2</v>
      </c>
      <c r="D55" s="416">
        <f>SUM(D48:D54)</f>
        <v>414</v>
      </c>
      <c r="E55" s="127">
        <f>D55/D55</f>
        <v>1</v>
      </c>
      <c r="F55" s="133"/>
      <c r="G55" s="421" t="s">
        <v>2</v>
      </c>
      <c r="H55" s="416">
        <f>SUM(H48:H54)</f>
        <v>414</v>
      </c>
      <c r="I55" s="127">
        <f>H55/H55</f>
        <v>1</v>
      </c>
      <c r="J55" s="110"/>
    </row>
    <row r="56" spans="1:10" ht="14.25" thickBot="1">
      <c r="A56" s="462"/>
      <c r="B56" s="115"/>
      <c r="C56" s="274"/>
      <c r="D56" s="109"/>
      <c r="E56" s="109"/>
      <c r="F56" s="133"/>
      <c r="G56" s="274"/>
      <c r="H56" s="109"/>
      <c r="I56" s="109"/>
      <c r="J56" s="110"/>
    </row>
    <row r="57" spans="1:10" ht="14.25" thickBot="1">
      <c r="A57" s="462"/>
      <c r="B57" s="115"/>
      <c r="C57" s="135" t="s">
        <v>10</v>
      </c>
      <c r="D57" s="406"/>
      <c r="E57" s="156"/>
      <c r="F57" s="153"/>
      <c r="G57" s="135" t="s">
        <v>16</v>
      </c>
      <c r="H57" s="406"/>
      <c r="I57" s="156"/>
      <c r="J57" s="110"/>
    </row>
    <row r="58" spans="1:10" ht="13.5">
      <c r="A58" s="462"/>
      <c r="B58" s="115"/>
      <c r="C58" s="425" t="s">
        <v>58</v>
      </c>
      <c r="D58" s="423">
        <v>302</v>
      </c>
      <c r="E58" s="424">
        <f>D58/D65</f>
        <v>0.7294685990338164</v>
      </c>
      <c r="F58" s="153"/>
      <c r="G58" s="425" t="s">
        <v>34</v>
      </c>
      <c r="H58" s="423">
        <v>0</v>
      </c>
      <c r="I58" s="424">
        <f>H58/H65</f>
        <v>0</v>
      </c>
      <c r="J58" s="110"/>
    </row>
    <row r="59" spans="1:10" ht="13.5">
      <c r="A59" s="462"/>
      <c r="B59" s="115"/>
      <c r="C59" s="415" t="s">
        <v>39</v>
      </c>
      <c r="D59" s="415">
        <v>0</v>
      </c>
      <c r="E59" s="120">
        <f>D59/D65</f>
        <v>0</v>
      </c>
      <c r="F59" s="153"/>
      <c r="G59" s="415" t="s">
        <v>39</v>
      </c>
      <c r="H59" s="415">
        <v>0</v>
      </c>
      <c r="I59" s="120">
        <f>H59/H65</f>
        <v>0</v>
      </c>
      <c r="J59" s="110"/>
    </row>
    <row r="60" spans="1:10" ht="13.5">
      <c r="A60" s="462"/>
      <c r="B60" s="115"/>
      <c r="C60" s="415" t="s">
        <v>39</v>
      </c>
      <c r="D60" s="415">
        <v>0</v>
      </c>
      <c r="E60" s="120">
        <f>D60/D65</f>
        <v>0</v>
      </c>
      <c r="F60" s="153"/>
      <c r="G60" s="415" t="s">
        <v>39</v>
      </c>
      <c r="H60" s="415">
        <v>0</v>
      </c>
      <c r="I60" s="120">
        <f>H60/H65</f>
        <v>0</v>
      </c>
      <c r="J60" s="110"/>
    </row>
    <row r="61" spans="1:10" ht="13.5">
      <c r="A61" s="462"/>
      <c r="B61" s="115"/>
      <c r="C61" s="415" t="s">
        <v>39</v>
      </c>
      <c r="D61" s="415">
        <v>0</v>
      </c>
      <c r="E61" s="120">
        <f>D61/D65</f>
        <v>0</v>
      </c>
      <c r="F61" s="153"/>
      <c r="G61" s="415" t="s">
        <v>39</v>
      </c>
      <c r="H61" s="415">
        <v>0</v>
      </c>
      <c r="I61" s="120">
        <f>H61/H65</f>
        <v>0</v>
      </c>
      <c r="J61" s="110"/>
    </row>
    <row r="62" spans="1:10" ht="13.5">
      <c r="A62" s="462"/>
      <c r="B62" s="115"/>
      <c r="C62" s="415" t="s">
        <v>187</v>
      </c>
      <c r="D62" s="415">
        <v>0</v>
      </c>
      <c r="E62" s="120">
        <f>D62/D65</f>
        <v>0</v>
      </c>
      <c r="F62" s="153"/>
      <c r="G62" s="415" t="s">
        <v>40</v>
      </c>
      <c r="H62" s="415">
        <v>0</v>
      </c>
      <c r="I62" s="120">
        <f>H62/H65</f>
        <v>0</v>
      </c>
      <c r="J62" s="110"/>
    </row>
    <row r="63" spans="1:10" ht="13.5">
      <c r="A63" s="462"/>
      <c r="B63" s="115"/>
      <c r="C63" s="415" t="s">
        <v>85</v>
      </c>
      <c r="D63" s="415">
        <v>6</v>
      </c>
      <c r="E63" s="120">
        <f>D63/D65</f>
        <v>0.014492753623188406</v>
      </c>
      <c r="F63" s="153"/>
      <c r="G63" s="415" t="s">
        <v>85</v>
      </c>
      <c r="H63" s="415">
        <v>11</v>
      </c>
      <c r="I63" s="120">
        <f>H63/H65</f>
        <v>0.026570048309178744</v>
      </c>
      <c r="J63" s="110"/>
    </row>
    <row r="64" spans="1:10" ht="13.5">
      <c r="A64" s="462"/>
      <c r="B64" s="115"/>
      <c r="C64" s="419" t="s">
        <v>110</v>
      </c>
      <c r="D64" s="415">
        <v>106</v>
      </c>
      <c r="E64" s="120">
        <f>D64/D65</f>
        <v>0.2560386473429952</v>
      </c>
      <c r="F64" s="153"/>
      <c r="G64" s="419" t="s">
        <v>110</v>
      </c>
      <c r="H64" s="415">
        <v>403</v>
      </c>
      <c r="I64" s="120">
        <f>H64/H65</f>
        <v>0.9734299516908212</v>
      </c>
      <c r="J64" s="110"/>
    </row>
    <row r="65" spans="1:10" ht="14.25" thickBot="1">
      <c r="A65" s="462"/>
      <c r="B65" s="115"/>
      <c r="C65" s="421" t="s">
        <v>2</v>
      </c>
      <c r="D65" s="416">
        <f>SUM(D58:D64)</f>
        <v>414</v>
      </c>
      <c r="E65" s="127">
        <f>D65/D65</f>
        <v>1</v>
      </c>
      <c r="F65" s="153"/>
      <c r="G65" s="421" t="s">
        <v>2</v>
      </c>
      <c r="H65" s="416">
        <f>SUM(H58:H64)</f>
        <v>414</v>
      </c>
      <c r="I65" s="127">
        <f>H65/H65</f>
        <v>1</v>
      </c>
      <c r="J65" s="110"/>
    </row>
    <row r="66" spans="1:10" ht="9" customHeight="1" thickBot="1">
      <c r="A66" s="462"/>
      <c r="B66" s="115"/>
      <c r="C66" s="274"/>
      <c r="D66" s="109"/>
      <c r="E66" s="109"/>
      <c r="F66" s="133"/>
      <c r="G66" s="274"/>
      <c r="H66" s="109"/>
      <c r="I66" s="153"/>
      <c r="J66" s="110"/>
    </row>
    <row r="67" spans="1:10" ht="14.25" thickBot="1">
      <c r="A67" s="462"/>
      <c r="B67" s="115"/>
      <c r="C67" s="257" t="s">
        <v>166</v>
      </c>
      <c r="D67" s="406"/>
      <c r="E67" s="407"/>
      <c r="F67" s="153"/>
      <c r="G67" s="135" t="s">
        <v>17</v>
      </c>
      <c r="H67" s="406"/>
      <c r="I67" s="156"/>
      <c r="J67" s="110"/>
    </row>
    <row r="68" spans="1:10" ht="13.5">
      <c r="A68" s="462"/>
      <c r="B68" s="115"/>
      <c r="C68" s="425" t="s">
        <v>163</v>
      </c>
      <c r="D68" s="423">
        <v>318</v>
      </c>
      <c r="E68" s="424">
        <f>D68/D73</f>
        <v>0.7681159420289855</v>
      </c>
      <c r="F68" s="153"/>
      <c r="G68" s="425" t="s">
        <v>61</v>
      </c>
      <c r="H68" s="423">
        <v>280</v>
      </c>
      <c r="I68" s="424">
        <f>H68/H73</f>
        <v>0.6763285024154589</v>
      </c>
      <c r="J68" s="110"/>
    </row>
    <row r="69" spans="1:10" ht="13.5">
      <c r="A69" s="462"/>
      <c r="B69" s="115"/>
      <c r="C69" s="415" t="s">
        <v>39</v>
      </c>
      <c r="D69" s="415">
        <v>0</v>
      </c>
      <c r="E69" s="120">
        <f>D69/D73</f>
        <v>0</v>
      </c>
      <c r="F69" s="153"/>
      <c r="G69" s="415" t="s">
        <v>39</v>
      </c>
      <c r="H69" s="415">
        <v>0</v>
      </c>
      <c r="I69" s="120">
        <f>H69/H73</f>
        <v>0</v>
      </c>
      <c r="J69" s="110"/>
    </row>
    <row r="70" spans="1:10" ht="13.5">
      <c r="A70" s="462"/>
      <c r="B70" s="115"/>
      <c r="C70" s="415" t="s">
        <v>39</v>
      </c>
      <c r="D70" s="415">
        <v>0</v>
      </c>
      <c r="E70" s="120">
        <f>D70/D73</f>
        <v>0</v>
      </c>
      <c r="F70" s="153"/>
      <c r="G70" s="415" t="s">
        <v>40</v>
      </c>
      <c r="H70" s="415">
        <v>0</v>
      </c>
      <c r="I70" s="120">
        <f>H70/H73</f>
        <v>0</v>
      </c>
      <c r="J70" s="110"/>
    </row>
    <row r="71" spans="1:10" ht="13.5">
      <c r="A71" s="462"/>
      <c r="B71" s="115"/>
      <c r="C71" s="415" t="s">
        <v>90</v>
      </c>
      <c r="D71" s="415">
        <v>5</v>
      </c>
      <c r="E71" s="120">
        <f>D71/D73</f>
        <v>0.012077294685990338</v>
      </c>
      <c r="F71" s="153"/>
      <c r="G71" s="415" t="s">
        <v>85</v>
      </c>
      <c r="H71" s="415">
        <v>5</v>
      </c>
      <c r="I71" s="120">
        <f>H71/H73</f>
        <v>0.012077294685990338</v>
      </c>
      <c r="J71" s="110"/>
    </row>
    <row r="72" spans="1:10" ht="13.5">
      <c r="A72" s="462"/>
      <c r="B72" s="115"/>
      <c r="C72" s="419" t="s">
        <v>110</v>
      </c>
      <c r="D72" s="415">
        <v>91</v>
      </c>
      <c r="E72" s="120">
        <f>D72/D73</f>
        <v>0.21980676328502416</v>
      </c>
      <c r="F72" s="153"/>
      <c r="G72" s="419" t="s">
        <v>110</v>
      </c>
      <c r="H72" s="415">
        <v>129</v>
      </c>
      <c r="I72" s="120">
        <f>H72/H73</f>
        <v>0.3115942028985507</v>
      </c>
      <c r="J72" s="110"/>
    </row>
    <row r="73" spans="1:10" ht="14.25" thickBot="1">
      <c r="A73" s="462"/>
      <c r="B73" s="115"/>
      <c r="C73" s="421" t="s">
        <v>2</v>
      </c>
      <c r="D73" s="416">
        <f>SUM(D68:D72)</f>
        <v>414</v>
      </c>
      <c r="E73" s="127">
        <f>D73/D73</f>
        <v>1</v>
      </c>
      <c r="F73" s="153"/>
      <c r="G73" s="421" t="s">
        <v>2</v>
      </c>
      <c r="H73" s="416">
        <f>SUM(H68:H72)</f>
        <v>414</v>
      </c>
      <c r="I73" s="127">
        <f>H73/H73</f>
        <v>1</v>
      </c>
      <c r="J73" s="110"/>
    </row>
    <row r="74" spans="1:10" ht="9" customHeight="1" thickBot="1">
      <c r="A74" s="462"/>
      <c r="B74" s="115"/>
      <c r="C74" s="274"/>
      <c r="D74" s="109"/>
      <c r="E74" s="109"/>
      <c r="F74" s="153"/>
      <c r="G74" s="274"/>
      <c r="H74" s="109"/>
      <c r="I74" s="153"/>
      <c r="J74" s="110"/>
    </row>
    <row r="75" spans="1:10" ht="14.25" thickBot="1">
      <c r="A75" s="462"/>
      <c r="B75" s="115"/>
      <c r="C75" s="135" t="s">
        <v>164</v>
      </c>
      <c r="D75" s="406"/>
      <c r="E75" s="407"/>
      <c r="F75" s="153"/>
      <c r="G75" s="135" t="s">
        <v>14</v>
      </c>
      <c r="H75" s="406"/>
      <c r="I75" s="156"/>
      <c r="J75" s="110"/>
    </row>
    <row r="76" spans="1:10" ht="13.5">
      <c r="A76" s="462"/>
      <c r="B76" s="115"/>
      <c r="C76" s="432" t="s">
        <v>34</v>
      </c>
      <c r="D76" s="423">
        <v>0</v>
      </c>
      <c r="E76" s="424">
        <f>D76/D83</f>
        <v>0</v>
      </c>
      <c r="F76" s="153"/>
      <c r="G76" s="423" t="s">
        <v>34</v>
      </c>
      <c r="H76" s="423">
        <v>0</v>
      </c>
      <c r="I76" s="424">
        <f>H76/H81</f>
        <v>0</v>
      </c>
      <c r="J76" s="110"/>
    </row>
    <row r="77" spans="1:10" ht="13.5">
      <c r="A77" s="462"/>
      <c r="B77" s="115"/>
      <c r="C77" s="418" t="s">
        <v>34</v>
      </c>
      <c r="D77" s="415">
        <v>0</v>
      </c>
      <c r="E77" s="120">
        <f>D77/D83</f>
        <v>0</v>
      </c>
      <c r="F77" s="153"/>
      <c r="G77" s="415" t="s">
        <v>34</v>
      </c>
      <c r="H77" s="415">
        <v>0</v>
      </c>
      <c r="I77" s="120">
        <f>H77/H81</f>
        <v>0</v>
      </c>
      <c r="J77" s="110"/>
    </row>
    <row r="78" spans="1:10" ht="13.5">
      <c r="A78" s="462"/>
      <c r="B78" s="115"/>
      <c r="C78" s="415" t="s">
        <v>34</v>
      </c>
      <c r="D78" s="415">
        <v>0</v>
      </c>
      <c r="E78" s="120">
        <f>D78/D83</f>
        <v>0</v>
      </c>
      <c r="F78" s="153"/>
      <c r="G78" s="415" t="s">
        <v>91</v>
      </c>
      <c r="H78" s="415">
        <v>0</v>
      </c>
      <c r="I78" s="120">
        <f>H78/H81</f>
        <v>0</v>
      </c>
      <c r="J78" s="110"/>
    </row>
    <row r="79" spans="1:10" ht="13.5">
      <c r="A79" s="462"/>
      <c r="B79" s="115"/>
      <c r="C79" s="418" t="s">
        <v>39</v>
      </c>
      <c r="D79" s="415">
        <v>0</v>
      </c>
      <c r="E79" s="120">
        <f>D79/D83</f>
        <v>0</v>
      </c>
      <c r="F79" s="153"/>
      <c r="G79" s="415" t="s">
        <v>85</v>
      </c>
      <c r="H79" s="415">
        <v>28</v>
      </c>
      <c r="I79" s="120">
        <f>H79/H81</f>
        <v>0.06763285024154589</v>
      </c>
      <c r="J79" s="110"/>
    </row>
    <row r="80" spans="1:10" ht="13.5">
      <c r="A80" s="462"/>
      <c r="B80" s="115"/>
      <c r="C80" s="415" t="s">
        <v>34</v>
      </c>
      <c r="D80" s="415">
        <v>0</v>
      </c>
      <c r="E80" s="120">
        <f>D80/D83</f>
        <v>0</v>
      </c>
      <c r="F80" s="153"/>
      <c r="G80" s="419" t="s">
        <v>110</v>
      </c>
      <c r="H80" s="415">
        <v>386</v>
      </c>
      <c r="I80" s="120">
        <f>H80/H81</f>
        <v>0.9323671497584541</v>
      </c>
      <c r="J80" s="110"/>
    </row>
    <row r="81" spans="1:10" ht="14.25" thickBot="1">
      <c r="A81" s="462"/>
      <c r="B81" s="115"/>
      <c r="C81" s="415" t="s">
        <v>38</v>
      </c>
      <c r="D81" s="415">
        <v>57</v>
      </c>
      <c r="E81" s="120">
        <f>D81/D83</f>
        <v>0.13768115942028986</v>
      </c>
      <c r="F81" s="153"/>
      <c r="G81" s="421" t="s">
        <v>2</v>
      </c>
      <c r="H81" s="416">
        <f>SUM(H76:H80)</f>
        <v>414</v>
      </c>
      <c r="I81" s="127">
        <f>H81/H81</f>
        <v>1</v>
      </c>
      <c r="J81" s="110"/>
    </row>
    <row r="82" spans="1:10" ht="14.25" thickBot="1">
      <c r="A82" s="462"/>
      <c r="B82" s="115"/>
      <c r="C82" s="419" t="s">
        <v>110</v>
      </c>
      <c r="D82" s="415">
        <v>357</v>
      </c>
      <c r="E82" s="120">
        <f>D82/D83</f>
        <v>0.8623188405797102</v>
      </c>
      <c r="F82" s="153"/>
      <c r="G82" s="481"/>
      <c r="H82" s="481"/>
      <c r="I82" s="481"/>
      <c r="J82" s="110"/>
    </row>
    <row r="83" spans="1:10" ht="14.25" thickBot="1">
      <c r="A83" s="462"/>
      <c r="B83" s="115"/>
      <c r="C83" s="421" t="s">
        <v>2</v>
      </c>
      <c r="D83" s="416">
        <f>SUM(D76:D82)</f>
        <v>414</v>
      </c>
      <c r="E83" s="127">
        <f>D83/D83</f>
        <v>1</v>
      </c>
      <c r="F83" s="153"/>
      <c r="G83" s="202" t="s">
        <v>93</v>
      </c>
      <c r="H83" s="100"/>
      <c r="I83" s="101"/>
      <c r="J83" s="110"/>
    </row>
    <row r="84" spans="1:10" ht="14.25" customHeight="1" thickBot="1">
      <c r="A84" s="462"/>
      <c r="B84" s="115"/>
      <c r="C84" s="153"/>
      <c r="D84" s="153"/>
      <c r="E84" s="153"/>
      <c r="F84" s="153"/>
      <c r="G84" s="480" t="s">
        <v>75</v>
      </c>
      <c r="H84" s="409"/>
      <c r="I84" s="410"/>
      <c r="J84" s="110"/>
    </row>
    <row r="85" spans="1:10" ht="11.25" customHeight="1" thickBot="1">
      <c r="A85" s="462"/>
      <c r="B85" s="479"/>
      <c r="C85" s="409"/>
      <c r="D85" s="409"/>
      <c r="E85" s="409"/>
      <c r="F85" s="409"/>
      <c r="G85" s="409"/>
      <c r="H85" s="409"/>
      <c r="I85" s="409"/>
      <c r="J85" s="410"/>
    </row>
  </sheetData>
  <sheetProtection sheet="1"/>
  <conditionalFormatting sqref="D6">
    <cfRule type="top10" priority="49" dxfId="7" stopIfTrue="1" rank="1"/>
  </conditionalFormatting>
  <conditionalFormatting sqref="H6">
    <cfRule type="top10" priority="48" dxfId="7" stopIfTrue="1" rank="1"/>
  </conditionalFormatting>
  <conditionalFormatting sqref="D36">
    <cfRule type="top10" priority="45" dxfId="7" stopIfTrue="1" rank="1"/>
  </conditionalFormatting>
  <conditionalFormatting sqref="H36">
    <cfRule type="top10" priority="44" dxfId="7" stopIfTrue="1" rank="1"/>
  </conditionalFormatting>
  <conditionalFormatting sqref="D47">
    <cfRule type="top10" priority="43" dxfId="7" stopIfTrue="1" rank="1"/>
  </conditionalFormatting>
  <conditionalFormatting sqref="H47">
    <cfRule type="top10" priority="42" dxfId="7" stopIfTrue="1" rank="1"/>
  </conditionalFormatting>
  <conditionalFormatting sqref="D57">
    <cfRule type="top10" priority="41" dxfId="7" stopIfTrue="1" rank="1"/>
  </conditionalFormatting>
  <conditionalFormatting sqref="H57">
    <cfRule type="top10" priority="40" dxfId="7" stopIfTrue="1" rank="1"/>
  </conditionalFormatting>
  <conditionalFormatting sqref="D67">
    <cfRule type="top10" priority="39" dxfId="7" stopIfTrue="1" rank="1"/>
  </conditionalFormatting>
  <conditionalFormatting sqref="H67">
    <cfRule type="top10" priority="38" dxfId="7" stopIfTrue="1" rank="1"/>
  </conditionalFormatting>
  <conditionalFormatting sqref="D75">
    <cfRule type="top10" priority="37" dxfId="7" stopIfTrue="1" rank="1"/>
  </conditionalFormatting>
  <conditionalFormatting sqref="H75">
    <cfRule type="top10" priority="36" dxfId="7" stopIfTrue="1" rank="1"/>
  </conditionalFormatting>
  <conditionalFormatting sqref="D18">
    <cfRule type="top10" priority="65" dxfId="7" stopIfTrue="1" rank="1"/>
  </conditionalFormatting>
  <conditionalFormatting sqref="H18">
    <cfRule type="top10" priority="67" dxfId="7" stopIfTrue="1" rank="1"/>
  </conditionalFormatting>
  <conditionalFormatting sqref="H18">
    <cfRule type="top10" priority="69" dxfId="57" stopIfTrue="1" rank="9"/>
  </conditionalFormatting>
  <conditionalFormatting sqref="D7:D14">
    <cfRule type="top10" priority="16" dxfId="260" stopIfTrue="1" rank="1"/>
  </conditionalFormatting>
  <conditionalFormatting sqref="H7:H14">
    <cfRule type="top10" priority="15" dxfId="260" stopIfTrue="1" rank="3"/>
  </conditionalFormatting>
  <conditionalFormatting sqref="D19:D32">
    <cfRule type="top10" priority="14" dxfId="260" stopIfTrue="1" rank="1"/>
  </conditionalFormatting>
  <conditionalFormatting sqref="H19:H32">
    <cfRule type="top10" priority="12" dxfId="260" stopIfTrue="1" rank="9"/>
    <cfRule type="top10" priority="13" dxfId="260" stopIfTrue="1" rank="9"/>
  </conditionalFormatting>
  <conditionalFormatting sqref="D37:D43">
    <cfRule type="top10" priority="11" dxfId="260" stopIfTrue="1" rank="1"/>
  </conditionalFormatting>
  <conditionalFormatting sqref="H37:H43">
    <cfRule type="top10" priority="10" dxfId="260" stopIfTrue="1" rank="1"/>
  </conditionalFormatting>
  <conditionalFormatting sqref="D48:D53">
    <cfRule type="top10" priority="9" dxfId="260" stopIfTrue="1" rank="1"/>
  </conditionalFormatting>
  <conditionalFormatting sqref="H48:H53">
    <cfRule type="top10" priority="8" dxfId="260" stopIfTrue="1" rank="1"/>
  </conditionalFormatting>
  <conditionalFormatting sqref="D58:D63">
    <cfRule type="top10" priority="7" dxfId="260" stopIfTrue="1" rank="1"/>
  </conditionalFormatting>
  <conditionalFormatting sqref="H58:H63">
    <cfRule type="top10" priority="6" dxfId="260" stopIfTrue="1" rank="1"/>
  </conditionalFormatting>
  <conditionalFormatting sqref="D68:D71">
    <cfRule type="top10" priority="5" dxfId="260" stopIfTrue="1" rank="1"/>
  </conditionalFormatting>
  <conditionalFormatting sqref="H68:H71">
    <cfRule type="top10" priority="4" dxfId="260" stopIfTrue="1" rank="1"/>
  </conditionalFormatting>
  <conditionalFormatting sqref="D76:D81">
    <cfRule type="top10" priority="3" dxfId="260" stopIfTrue="1" rank="1"/>
  </conditionalFormatting>
  <conditionalFormatting sqref="H76:H79">
    <cfRule type="top10" priority="1" dxfId="260" stopIfTrue="1" rank="1"/>
  </conditionalFormatting>
  <printOptions/>
  <pageMargins left="0.3" right="0.3" top="0.25" bottom="0.25" header="0.25" footer="0.3"/>
  <pageSetup horizontalDpi="600" verticalDpi="600" orientation="portrait" paperSiz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84"/>
  <sheetViews>
    <sheetView view="pageLayout" workbookViewId="0" topLeftCell="A4">
      <selection activeCell="G14" sqref="G14"/>
    </sheetView>
  </sheetViews>
  <sheetFormatPr defaultColWidth="9.140625" defaultRowHeight="15"/>
  <cols>
    <col min="1" max="1" width="6.28125" style="462" customWidth="1"/>
    <col min="2" max="2" width="1.8515625" style="462" customWidth="1"/>
    <col min="3" max="3" width="35.140625" style="462" customWidth="1"/>
    <col min="4" max="5" width="10.8515625" style="462" customWidth="1"/>
    <col min="6" max="6" width="2.28125" style="462" customWidth="1"/>
    <col min="7" max="7" width="35.140625" style="462" customWidth="1"/>
    <col min="8" max="9" width="10.8515625" style="462" customWidth="1"/>
    <col min="10" max="10" width="1.8515625" style="462" customWidth="1"/>
    <col min="11" max="11" width="6.140625" style="462" customWidth="1"/>
    <col min="12" max="16384" width="8.8515625" style="462" customWidth="1"/>
  </cols>
  <sheetData>
    <row r="1" spans="2:11" ht="15.75">
      <c r="B1" s="459"/>
      <c r="C1" s="434" t="s">
        <v>28</v>
      </c>
      <c r="D1" s="460"/>
      <c r="E1" s="460"/>
      <c r="F1" s="460"/>
      <c r="G1" s="434" t="s">
        <v>192</v>
      </c>
      <c r="H1" s="460"/>
      <c r="I1" s="460"/>
      <c r="J1" s="461"/>
      <c r="K1" s="473"/>
    </row>
    <row r="2" spans="2:11" ht="18.75" customHeight="1" thickBot="1">
      <c r="B2" s="463"/>
      <c r="C2" s="438" t="s">
        <v>41</v>
      </c>
      <c r="D2" s="464"/>
      <c r="E2" s="464"/>
      <c r="F2" s="464"/>
      <c r="G2" s="464"/>
      <c r="H2" s="464"/>
      <c r="I2" s="464"/>
      <c r="J2" s="466"/>
      <c r="K2" s="473"/>
    </row>
    <row r="3" spans="2:11" ht="18.75" customHeight="1">
      <c r="B3" s="484"/>
      <c r="C3" s="485"/>
      <c r="D3" s="95"/>
      <c r="E3" s="95"/>
      <c r="F3" s="95"/>
      <c r="G3" s="95"/>
      <c r="H3" s="95"/>
      <c r="I3" s="486" t="s">
        <v>94</v>
      </c>
      <c r="J3" s="96"/>
      <c r="K3" s="473"/>
    </row>
    <row r="4" spans="2:11" ht="16.5" customHeight="1" thickBot="1">
      <c r="B4" s="442"/>
      <c r="C4" s="273"/>
      <c r="D4" s="105"/>
      <c r="E4" s="105"/>
      <c r="F4" s="151"/>
      <c r="G4" s="444"/>
      <c r="H4" s="151"/>
      <c r="I4" s="151"/>
      <c r="J4" s="152"/>
      <c r="K4" s="473"/>
    </row>
    <row r="5" spans="2:11" ht="14.25" thickBot="1">
      <c r="B5" s="442"/>
      <c r="C5" s="134" t="s">
        <v>8</v>
      </c>
      <c r="D5" s="445"/>
      <c r="E5" s="446"/>
      <c r="F5" s="129"/>
      <c r="G5" s="268" t="s">
        <v>62</v>
      </c>
      <c r="H5" s="454"/>
      <c r="I5" s="449"/>
      <c r="J5" s="152"/>
      <c r="K5" s="473"/>
    </row>
    <row r="6" spans="2:11" ht="13.5">
      <c r="B6" s="442"/>
      <c r="C6" s="482" t="s">
        <v>77</v>
      </c>
      <c r="D6" s="423">
        <v>35</v>
      </c>
      <c r="E6" s="424">
        <f>D6/D15</f>
        <v>0.15283842794759825</v>
      </c>
      <c r="F6" s="129"/>
      <c r="G6" s="425" t="s">
        <v>57</v>
      </c>
      <c r="H6" s="426">
        <v>141</v>
      </c>
      <c r="I6" s="424">
        <f>H6/H15</f>
        <v>0.2052401746724891</v>
      </c>
      <c r="J6" s="152"/>
      <c r="K6" s="473"/>
    </row>
    <row r="7" spans="2:11" ht="13.5">
      <c r="B7" s="442"/>
      <c r="C7" s="456" t="s">
        <v>160</v>
      </c>
      <c r="D7" s="415">
        <v>3</v>
      </c>
      <c r="E7" s="120">
        <f>D7/D15</f>
        <v>0.013100436681222707</v>
      </c>
      <c r="F7" s="129"/>
      <c r="G7" s="419" t="s">
        <v>140</v>
      </c>
      <c r="H7" s="415">
        <v>145</v>
      </c>
      <c r="I7" s="120">
        <f>H7/H15</f>
        <v>0.21106259097525473</v>
      </c>
      <c r="J7" s="152"/>
      <c r="K7" s="473"/>
    </row>
    <row r="8" spans="2:11" ht="13.5">
      <c r="B8" s="442"/>
      <c r="C8" s="457" t="s">
        <v>48</v>
      </c>
      <c r="D8" s="415">
        <v>3</v>
      </c>
      <c r="E8" s="120">
        <f>D8/D15</f>
        <v>0.013100436681222707</v>
      </c>
      <c r="F8" s="129"/>
      <c r="G8" s="419" t="s">
        <v>56</v>
      </c>
      <c r="H8" s="415">
        <v>132</v>
      </c>
      <c r="I8" s="120">
        <f>H8/H15</f>
        <v>0.19213973799126638</v>
      </c>
      <c r="J8" s="152"/>
      <c r="K8" s="473"/>
    </row>
    <row r="9" spans="2:11" ht="13.5">
      <c r="B9" s="442"/>
      <c r="C9" s="456" t="s">
        <v>78</v>
      </c>
      <c r="D9" s="415">
        <v>52</v>
      </c>
      <c r="E9" s="120">
        <f>D9/D15</f>
        <v>0.22707423580786026</v>
      </c>
      <c r="F9" s="129"/>
      <c r="G9" s="415" t="s">
        <v>34</v>
      </c>
      <c r="H9" s="415">
        <v>0</v>
      </c>
      <c r="I9" s="120">
        <f>H9/H15</f>
        <v>0</v>
      </c>
      <c r="J9" s="152"/>
      <c r="K9" s="473"/>
    </row>
    <row r="10" spans="2:11" ht="13.5">
      <c r="B10" s="442"/>
      <c r="C10" s="457" t="s">
        <v>47</v>
      </c>
      <c r="D10" s="415">
        <v>124</v>
      </c>
      <c r="E10" s="120">
        <f>D10/D15</f>
        <v>0.5414847161572053</v>
      </c>
      <c r="F10" s="129"/>
      <c r="G10" s="415" t="s">
        <v>34</v>
      </c>
      <c r="H10" s="415">
        <v>0</v>
      </c>
      <c r="I10" s="120">
        <f>H10/H15</f>
        <v>0</v>
      </c>
      <c r="J10" s="152"/>
      <c r="K10" s="473"/>
    </row>
    <row r="11" spans="2:11" ht="13.5">
      <c r="B11" s="442"/>
      <c r="C11" s="415" t="s">
        <v>34</v>
      </c>
      <c r="D11" s="415">
        <v>0</v>
      </c>
      <c r="E11" s="120">
        <f>D11/D15</f>
        <v>0</v>
      </c>
      <c r="F11" s="129"/>
      <c r="G11" s="415" t="s">
        <v>34</v>
      </c>
      <c r="H11" s="415">
        <v>0</v>
      </c>
      <c r="I11" s="120">
        <f>H11/H15</f>
        <v>0</v>
      </c>
      <c r="J11" s="152"/>
      <c r="K11" s="473"/>
    </row>
    <row r="12" spans="2:11" ht="13.5">
      <c r="B12" s="442"/>
      <c r="C12" s="483" t="s">
        <v>34</v>
      </c>
      <c r="D12" s="415">
        <v>0</v>
      </c>
      <c r="E12" s="120">
        <f>D12/D15</f>
        <v>0</v>
      </c>
      <c r="F12" s="129"/>
      <c r="G12" s="415" t="s">
        <v>34</v>
      </c>
      <c r="H12" s="415">
        <v>0</v>
      </c>
      <c r="I12" s="120">
        <f>H12/H15</f>
        <v>0</v>
      </c>
      <c r="J12" s="152"/>
      <c r="K12" s="473"/>
    </row>
    <row r="13" spans="2:11" ht="13.5">
      <c r="B13" s="442"/>
      <c r="C13" s="456" t="s">
        <v>79</v>
      </c>
      <c r="D13" s="415">
        <v>4</v>
      </c>
      <c r="E13" s="120">
        <f>D13/D15</f>
        <v>0.017467248908296942</v>
      </c>
      <c r="F13" s="129"/>
      <c r="G13" s="419" t="s">
        <v>84</v>
      </c>
      <c r="H13" s="415">
        <v>1</v>
      </c>
      <c r="I13" s="120">
        <f>H13/H15</f>
        <v>0.001455604075691412</v>
      </c>
      <c r="J13" s="152"/>
      <c r="K13" s="473"/>
    </row>
    <row r="14" spans="2:11" ht="13.5">
      <c r="B14" s="442"/>
      <c r="C14" s="456" t="s">
        <v>110</v>
      </c>
      <c r="D14" s="415">
        <v>8</v>
      </c>
      <c r="E14" s="120">
        <f>D14/D15</f>
        <v>0.034934497816593885</v>
      </c>
      <c r="F14" s="129"/>
      <c r="G14" s="419" t="s">
        <v>110</v>
      </c>
      <c r="H14" s="415">
        <v>268</v>
      </c>
      <c r="I14" s="120">
        <f>H14/H15</f>
        <v>0.3901018922852984</v>
      </c>
      <c r="J14" s="152"/>
      <c r="K14" s="473"/>
    </row>
    <row r="15" spans="2:11" ht="14.25" thickBot="1">
      <c r="B15" s="442"/>
      <c r="C15" s="421" t="s">
        <v>2</v>
      </c>
      <c r="D15" s="416">
        <f>SUM(D6:D14)</f>
        <v>229</v>
      </c>
      <c r="E15" s="127">
        <f>D15/D15</f>
        <v>1</v>
      </c>
      <c r="F15" s="129"/>
      <c r="G15" s="421" t="s">
        <v>2</v>
      </c>
      <c r="H15" s="416">
        <f>SUM(H6:H14)</f>
        <v>687</v>
      </c>
      <c r="I15" s="127">
        <f>H15/H15</f>
        <v>1</v>
      </c>
      <c r="J15" s="152"/>
      <c r="K15" s="473"/>
    </row>
    <row r="16" spans="2:11" ht="14.25" thickBot="1">
      <c r="B16" s="442"/>
      <c r="C16" s="444"/>
      <c r="D16" s="105"/>
      <c r="E16" s="105"/>
      <c r="F16" s="129"/>
      <c r="G16" s="444"/>
      <c r="H16" s="105"/>
      <c r="I16" s="105"/>
      <c r="J16" s="152"/>
      <c r="K16" s="473"/>
    </row>
    <row r="17" spans="2:11" ht="14.25" thickBot="1">
      <c r="B17" s="442"/>
      <c r="C17" s="268" t="s">
        <v>6</v>
      </c>
      <c r="D17" s="445"/>
      <c r="E17" s="446"/>
      <c r="F17" s="151"/>
      <c r="G17" s="268" t="s">
        <v>15</v>
      </c>
      <c r="H17" s="445"/>
      <c r="I17" s="446"/>
      <c r="J17" s="152"/>
      <c r="K17" s="473"/>
    </row>
    <row r="18" spans="2:11" ht="13.5">
      <c r="B18" s="442"/>
      <c r="C18" s="425" t="s">
        <v>80</v>
      </c>
      <c r="D18" s="423">
        <v>207</v>
      </c>
      <c r="E18" s="424">
        <f>D18/D25</f>
        <v>0.9039301310043668</v>
      </c>
      <c r="F18" s="151"/>
      <c r="G18" s="425" t="s">
        <v>55</v>
      </c>
      <c r="H18" s="423">
        <v>188</v>
      </c>
      <c r="I18" s="424">
        <f>H18/H25</f>
        <v>0.8209606986899564</v>
      </c>
      <c r="J18" s="152"/>
      <c r="K18" s="473"/>
    </row>
    <row r="19" spans="2:11" ht="13.5">
      <c r="B19" s="442"/>
      <c r="C19" s="415" t="s">
        <v>39</v>
      </c>
      <c r="D19" s="415">
        <v>0</v>
      </c>
      <c r="E19" s="120">
        <f>D19/D25</f>
        <v>0</v>
      </c>
      <c r="F19" s="151"/>
      <c r="G19" s="415" t="s">
        <v>34</v>
      </c>
      <c r="H19" s="415">
        <v>0</v>
      </c>
      <c r="I19" s="120">
        <f>H19/H25</f>
        <v>0</v>
      </c>
      <c r="J19" s="152"/>
      <c r="K19" s="473"/>
    </row>
    <row r="20" spans="2:11" ht="13.5">
      <c r="B20" s="442"/>
      <c r="C20" s="415" t="s">
        <v>39</v>
      </c>
      <c r="D20" s="415">
        <v>0</v>
      </c>
      <c r="E20" s="120">
        <f>D20/D25</f>
        <v>0</v>
      </c>
      <c r="F20" s="151"/>
      <c r="G20" s="415" t="s">
        <v>34</v>
      </c>
      <c r="H20" s="415">
        <v>0</v>
      </c>
      <c r="I20" s="120">
        <f>H20/H25</f>
        <v>0</v>
      </c>
      <c r="J20" s="152"/>
      <c r="K20" s="473"/>
    </row>
    <row r="21" spans="2:11" ht="13.5">
      <c r="B21" s="442"/>
      <c r="C21" s="415" t="s">
        <v>39</v>
      </c>
      <c r="D21" s="415">
        <v>0</v>
      </c>
      <c r="E21" s="120">
        <f>D21/D25</f>
        <v>0</v>
      </c>
      <c r="F21" s="151"/>
      <c r="G21" s="415" t="s">
        <v>34</v>
      </c>
      <c r="H21" s="415">
        <v>0</v>
      </c>
      <c r="I21" s="120">
        <f>H21/H25</f>
        <v>0</v>
      </c>
      <c r="J21" s="152"/>
      <c r="K21" s="473"/>
    </row>
    <row r="22" spans="2:11" ht="13.5">
      <c r="B22" s="442"/>
      <c r="C22" s="415" t="s">
        <v>73</v>
      </c>
      <c r="D22" s="415">
        <v>0</v>
      </c>
      <c r="E22" s="120">
        <f>D22/D25</f>
        <v>0</v>
      </c>
      <c r="F22" s="151"/>
      <c r="G22" s="415" t="s">
        <v>40</v>
      </c>
      <c r="H22" s="415">
        <v>0</v>
      </c>
      <c r="I22" s="120">
        <f>H22/H25</f>
        <v>0</v>
      </c>
      <c r="J22" s="152"/>
      <c r="K22" s="473"/>
    </row>
    <row r="23" spans="2:11" ht="13.5">
      <c r="B23" s="442"/>
      <c r="C23" s="419" t="s">
        <v>85</v>
      </c>
      <c r="D23" s="415">
        <v>2</v>
      </c>
      <c r="E23" s="120">
        <f>D23/D25</f>
        <v>0.008733624454148471</v>
      </c>
      <c r="F23" s="151"/>
      <c r="G23" s="419" t="s">
        <v>85</v>
      </c>
      <c r="H23" s="415">
        <v>1</v>
      </c>
      <c r="I23" s="120">
        <f>H23/H25</f>
        <v>0.004366812227074236</v>
      </c>
      <c r="J23" s="152"/>
      <c r="K23" s="473"/>
    </row>
    <row r="24" spans="2:11" ht="13.5">
      <c r="B24" s="442"/>
      <c r="C24" s="419" t="s">
        <v>110</v>
      </c>
      <c r="D24" s="415">
        <v>20</v>
      </c>
      <c r="E24" s="120">
        <f>D24/D25</f>
        <v>0.08733624454148471</v>
      </c>
      <c r="F24" s="151"/>
      <c r="G24" s="419" t="s">
        <v>110</v>
      </c>
      <c r="H24" s="415">
        <v>40</v>
      </c>
      <c r="I24" s="120">
        <f>H24/H25</f>
        <v>0.17467248908296942</v>
      </c>
      <c r="J24" s="152"/>
      <c r="K24" s="473"/>
    </row>
    <row r="25" spans="2:11" ht="14.25" thickBot="1">
      <c r="B25" s="442"/>
      <c r="C25" s="421" t="s">
        <v>2</v>
      </c>
      <c r="D25" s="416">
        <f>SUM(D18:D24)</f>
        <v>229</v>
      </c>
      <c r="E25" s="127">
        <f>D25/D25</f>
        <v>1</v>
      </c>
      <c r="F25" s="151"/>
      <c r="G25" s="421" t="s">
        <v>2</v>
      </c>
      <c r="H25" s="416">
        <f>SUM(H18:H24)</f>
        <v>229</v>
      </c>
      <c r="I25" s="127">
        <f>H25/H25</f>
        <v>1</v>
      </c>
      <c r="J25" s="152"/>
      <c r="K25" s="473"/>
    </row>
    <row r="26" spans="2:11" ht="14.25" thickBot="1">
      <c r="B26" s="442"/>
      <c r="C26" s="444"/>
      <c r="D26" s="105"/>
      <c r="E26" s="105"/>
      <c r="F26" s="129"/>
      <c r="G26" s="444"/>
      <c r="H26" s="105"/>
      <c r="I26" s="151"/>
      <c r="J26" s="152"/>
      <c r="K26" s="473"/>
    </row>
    <row r="27" spans="2:11" ht="14.25" thickBot="1">
      <c r="B27" s="442"/>
      <c r="C27" s="268" t="s">
        <v>9</v>
      </c>
      <c r="D27" s="445"/>
      <c r="E27" s="446"/>
      <c r="F27" s="151"/>
      <c r="G27" s="134" t="s">
        <v>20</v>
      </c>
      <c r="H27" s="445"/>
      <c r="I27" s="449"/>
      <c r="J27" s="152"/>
      <c r="K27" s="473"/>
    </row>
    <row r="28" spans="2:11" ht="13.5">
      <c r="B28" s="442"/>
      <c r="C28" s="425" t="s">
        <v>49</v>
      </c>
      <c r="D28" s="423">
        <v>207</v>
      </c>
      <c r="E28" s="424">
        <f>D28/D33</f>
        <v>0.9039301310043668</v>
      </c>
      <c r="F28" s="151"/>
      <c r="G28" s="425" t="s">
        <v>52</v>
      </c>
      <c r="H28" s="423">
        <v>189</v>
      </c>
      <c r="I28" s="424">
        <f>H28/H33</f>
        <v>0.8253275109170306</v>
      </c>
      <c r="J28" s="152"/>
      <c r="K28" s="473"/>
    </row>
    <row r="29" spans="2:11" ht="13.5">
      <c r="B29" s="442"/>
      <c r="C29" s="415" t="s">
        <v>34</v>
      </c>
      <c r="D29" s="415">
        <v>0</v>
      </c>
      <c r="E29" s="120">
        <f>D29/D33</f>
        <v>0</v>
      </c>
      <c r="F29" s="151"/>
      <c r="G29" s="415" t="s">
        <v>34</v>
      </c>
      <c r="H29" s="415">
        <v>0</v>
      </c>
      <c r="I29" s="120">
        <f>H29/H33</f>
        <v>0</v>
      </c>
      <c r="J29" s="152"/>
      <c r="K29" s="473"/>
    </row>
    <row r="30" spans="2:11" ht="13.5">
      <c r="B30" s="442"/>
      <c r="C30" s="415" t="s">
        <v>34</v>
      </c>
      <c r="D30" s="415">
        <v>0</v>
      </c>
      <c r="E30" s="120">
        <f>D30/D33</f>
        <v>0</v>
      </c>
      <c r="F30" s="151"/>
      <c r="G30" s="415" t="s">
        <v>73</v>
      </c>
      <c r="H30" s="415">
        <v>0</v>
      </c>
      <c r="I30" s="120">
        <f>H30/H33</f>
        <v>0</v>
      </c>
      <c r="J30" s="152"/>
      <c r="K30" s="473"/>
    </row>
    <row r="31" spans="2:11" ht="13.5">
      <c r="B31" s="442"/>
      <c r="C31" s="419" t="s">
        <v>128</v>
      </c>
      <c r="D31" s="415">
        <v>2</v>
      </c>
      <c r="E31" s="120">
        <f>D31/D33</f>
        <v>0.008733624454148471</v>
      </c>
      <c r="F31" s="151"/>
      <c r="G31" s="419" t="s">
        <v>87</v>
      </c>
      <c r="H31" s="415">
        <v>0</v>
      </c>
      <c r="I31" s="120">
        <f>H31/H33</f>
        <v>0</v>
      </c>
      <c r="J31" s="152"/>
      <c r="K31" s="473"/>
    </row>
    <row r="32" spans="2:11" ht="13.5">
      <c r="B32" s="442"/>
      <c r="C32" s="419" t="s">
        <v>110</v>
      </c>
      <c r="D32" s="415">
        <v>20</v>
      </c>
      <c r="E32" s="120">
        <f>D32/D33</f>
        <v>0.08733624454148471</v>
      </c>
      <c r="F32" s="151"/>
      <c r="G32" s="419" t="s">
        <v>110</v>
      </c>
      <c r="H32" s="415">
        <v>40</v>
      </c>
      <c r="I32" s="120">
        <f>H32/H33</f>
        <v>0.17467248908296942</v>
      </c>
      <c r="J32" s="152"/>
      <c r="K32" s="473"/>
    </row>
    <row r="33" spans="2:11" ht="14.25" thickBot="1">
      <c r="B33" s="442"/>
      <c r="C33" s="421" t="s">
        <v>2</v>
      </c>
      <c r="D33" s="416">
        <f>SUM(D28:D32)</f>
        <v>229</v>
      </c>
      <c r="E33" s="127">
        <f>D33/D33</f>
        <v>1</v>
      </c>
      <c r="F33" s="151"/>
      <c r="G33" s="421" t="s">
        <v>2</v>
      </c>
      <c r="H33" s="416">
        <f>SUM(H28:H32)</f>
        <v>229</v>
      </c>
      <c r="I33" s="127">
        <f>H33/H33</f>
        <v>1</v>
      </c>
      <c r="J33" s="152"/>
      <c r="K33" s="473"/>
    </row>
    <row r="34" spans="2:11" ht="14.25" thickBot="1">
      <c r="B34" s="442"/>
      <c r="C34" s="273"/>
      <c r="D34" s="105"/>
      <c r="E34" s="105"/>
      <c r="F34" s="151"/>
      <c r="G34" s="444"/>
      <c r="H34" s="151"/>
      <c r="I34" s="151"/>
      <c r="J34" s="152"/>
      <c r="K34" s="473"/>
    </row>
    <row r="35" spans="2:11" ht="14.25" thickBot="1">
      <c r="B35" s="442"/>
      <c r="C35" s="134" t="s">
        <v>81</v>
      </c>
      <c r="D35" s="445"/>
      <c r="E35" s="446"/>
      <c r="F35" s="129"/>
      <c r="G35" s="268" t="s">
        <v>16</v>
      </c>
      <c r="H35" s="454"/>
      <c r="I35" s="449"/>
      <c r="J35" s="152"/>
      <c r="K35" s="473"/>
    </row>
    <row r="36" spans="2:11" ht="13.5">
      <c r="B36" s="442"/>
      <c r="C36" s="425" t="s">
        <v>88</v>
      </c>
      <c r="D36" s="423">
        <v>47</v>
      </c>
      <c r="E36" s="424">
        <f>D36/D43</f>
        <v>0.2052401746724891</v>
      </c>
      <c r="F36" s="129"/>
      <c r="G36" s="425" t="s">
        <v>54</v>
      </c>
      <c r="H36" s="426">
        <v>189</v>
      </c>
      <c r="I36" s="424">
        <f>H36/H43</f>
        <v>0.8253275109170306</v>
      </c>
      <c r="J36" s="487"/>
      <c r="K36" s="473"/>
    </row>
    <row r="37" spans="2:11" ht="13.5">
      <c r="B37" s="442"/>
      <c r="C37" s="420" t="s">
        <v>89</v>
      </c>
      <c r="D37" s="415">
        <v>69</v>
      </c>
      <c r="E37" s="120">
        <f>D37/D43</f>
        <v>0.30131004366812225</v>
      </c>
      <c r="F37" s="129"/>
      <c r="G37" s="418" t="s">
        <v>39</v>
      </c>
      <c r="H37" s="415">
        <v>0</v>
      </c>
      <c r="I37" s="120">
        <f>H37/H43</f>
        <v>0</v>
      </c>
      <c r="J37" s="487"/>
      <c r="K37" s="473"/>
    </row>
    <row r="38" spans="2:11" ht="13.5">
      <c r="B38" s="442"/>
      <c r="C38" s="419" t="s">
        <v>161</v>
      </c>
      <c r="D38" s="415">
        <v>78</v>
      </c>
      <c r="E38" s="120">
        <f>D38/D43</f>
        <v>0.3406113537117904</v>
      </c>
      <c r="F38" s="129"/>
      <c r="G38" s="415" t="s">
        <v>39</v>
      </c>
      <c r="H38" s="415">
        <v>0</v>
      </c>
      <c r="I38" s="120">
        <f>H38/H43</f>
        <v>0</v>
      </c>
      <c r="J38" s="487"/>
      <c r="K38" s="473"/>
    </row>
    <row r="39" spans="2:11" ht="13.5">
      <c r="B39" s="442"/>
      <c r="C39" s="415" t="s">
        <v>34</v>
      </c>
      <c r="D39" s="415">
        <v>0</v>
      </c>
      <c r="E39" s="120">
        <f>D39/D43</f>
        <v>0</v>
      </c>
      <c r="F39" s="129"/>
      <c r="G39" s="415" t="s">
        <v>39</v>
      </c>
      <c r="H39" s="415">
        <v>0</v>
      </c>
      <c r="I39" s="120">
        <f>H39/H43</f>
        <v>0</v>
      </c>
      <c r="J39" s="487"/>
      <c r="K39" s="473"/>
    </row>
    <row r="40" spans="2:11" ht="13.5">
      <c r="B40" s="442"/>
      <c r="C40" s="415" t="s">
        <v>34</v>
      </c>
      <c r="D40" s="415">
        <v>0</v>
      </c>
      <c r="E40" s="120">
        <f>D40/D43</f>
        <v>0</v>
      </c>
      <c r="F40" s="129"/>
      <c r="G40" s="415" t="s">
        <v>39</v>
      </c>
      <c r="H40" s="415">
        <v>0</v>
      </c>
      <c r="I40" s="120">
        <f>H40/H43</f>
        <v>0</v>
      </c>
      <c r="J40" s="487"/>
      <c r="K40" s="473"/>
    </row>
    <row r="41" spans="2:11" ht="13.5">
      <c r="B41" s="442"/>
      <c r="C41" s="419" t="s">
        <v>38</v>
      </c>
      <c r="D41" s="415">
        <v>1</v>
      </c>
      <c r="E41" s="120">
        <f>D41/D43</f>
        <v>0.004366812227074236</v>
      </c>
      <c r="F41" s="129"/>
      <c r="G41" s="419" t="s">
        <v>84</v>
      </c>
      <c r="H41" s="415">
        <v>0</v>
      </c>
      <c r="I41" s="120">
        <f>H41/H43</f>
        <v>0</v>
      </c>
      <c r="J41" s="487"/>
      <c r="K41" s="473"/>
    </row>
    <row r="42" spans="2:11" ht="13.5">
      <c r="B42" s="442"/>
      <c r="C42" s="419" t="s">
        <v>110</v>
      </c>
      <c r="D42" s="415">
        <v>34</v>
      </c>
      <c r="E42" s="120">
        <f>D42/D43</f>
        <v>0.14847161572052403</v>
      </c>
      <c r="F42" s="129"/>
      <c r="G42" s="419" t="s">
        <v>110</v>
      </c>
      <c r="H42" s="415">
        <v>40</v>
      </c>
      <c r="I42" s="120">
        <f>H42/H43</f>
        <v>0.17467248908296942</v>
      </c>
      <c r="J42" s="487"/>
      <c r="K42" s="473"/>
    </row>
    <row r="43" spans="2:11" ht="14.25" thickBot="1">
      <c r="B43" s="442"/>
      <c r="C43" s="421" t="s">
        <v>2</v>
      </c>
      <c r="D43" s="416">
        <f>SUM(D36:D42)</f>
        <v>229</v>
      </c>
      <c r="E43" s="127">
        <f>D43/D43</f>
        <v>1</v>
      </c>
      <c r="F43" s="129"/>
      <c r="G43" s="421" t="s">
        <v>2</v>
      </c>
      <c r="H43" s="416">
        <f>SUM(H36:H42)</f>
        <v>229</v>
      </c>
      <c r="I43" s="127">
        <f>H43/H43</f>
        <v>1</v>
      </c>
      <c r="J43" s="487"/>
      <c r="K43" s="473"/>
    </row>
    <row r="44" spans="2:11" ht="14.25" thickBot="1">
      <c r="B44" s="442"/>
      <c r="C44" s="444"/>
      <c r="D44" s="105"/>
      <c r="E44" s="105"/>
      <c r="F44" s="129"/>
      <c r="G44" s="444"/>
      <c r="H44" s="105"/>
      <c r="I44" s="105"/>
      <c r="J44" s="152"/>
      <c r="K44" s="473"/>
    </row>
    <row r="45" spans="2:11" ht="14.25" thickBot="1">
      <c r="B45" s="442"/>
      <c r="C45" s="268" t="s">
        <v>10</v>
      </c>
      <c r="D45" s="445"/>
      <c r="E45" s="446"/>
      <c r="F45" s="151"/>
      <c r="G45" s="268" t="s">
        <v>17</v>
      </c>
      <c r="H45" s="445"/>
      <c r="I45" s="446"/>
      <c r="J45" s="152"/>
      <c r="K45" s="473"/>
    </row>
    <row r="46" spans="2:11" ht="13.5">
      <c r="B46" s="442"/>
      <c r="C46" s="425" t="s">
        <v>82</v>
      </c>
      <c r="D46" s="423">
        <v>190</v>
      </c>
      <c r="E46" s="424">
        <f>D46/D53</f>
        <v>0.8296943231441049</v>
      </c>
      <c r="F46" s="151"/>
      <c r="G46" s="423" t="s">
        <v>34</v>
      </c>
      <c r="H46" s="423">
        <v>0</v>
      </c>
      <c r="I46" s="424">
        <f>H46/H53</f>
        <v>0</v>
      </c>
      <c r="J46" s="152"/>
      <c r="K46" s="473"/>
    </row>
    <row r="47" spans="2:11" ht="13.5">
      <c r="B47" s="442"/>
      <c r="C47" s="415" t="s">
        <v>34</v>
      </c>
      <c r="D47" s="415">
        <v>0</v>
      </c>
      <c r="E47" s="120">
        <f>D47/D53</f>
        <v>0</v>
      </c>
      <c r="F47" s="151"/>
      <c r="G47" s="415" t="s">
        <v>39</v>
      </c>
      <c r="H47" s="415">
        <v>0</v>
      </c>
      <c r="I47" s="120">
        <f>H47/H53</f>
        <v>0</v>
      </c>
      <c r="J47" s="152"/>
      <c r="K47" s="473"/>
    </row>
    <row r="48" spans="2:11" ht="13.5">
      <c r="B48" s="442"/>
      <c r="C48" s="415" t="s">
        <v>34</v>
      </c>
      <c r="D48" s="415">
        <v>0</v>
      </c>
      <c r="E48" s="120">
        <f>D48/D53</f>
        <v>0</v>
      </c>
      <c r="F48" s="151"/>
      <c r="G48" s="415" t="s">
        <v>34</v>
      </c>
      <c r="H48" s="415">
        <v>0</v>
      </c>
      <c r="I48" s="120">
        <f>H48/H53</f>
        <v>0</v>
      </c>
      <c r="J48" s="152"/>
      <c r="K48" s="473"/>
    </row>
    <row r="49" spans="2:11" ht="13.5">
      <c r="B49" s="442"/>
      <c r="C49" s="415" t="s">
        <v>34</v>
      </c>
      <c r="D49" s="415">
        <v>0</v>
      </c>
      <c r="E49" s="120">
        <f>D49/D53</f>
        <v>0</v>
      </c>
      <c r="F49" s="151"/>
      <c r="G49" s="415" t="s">
        <v>39</v>
      </c>
      <c r="H49" s="415">
        <v>0</v>
      </c>
      <c r="I49" s="120">
        <f>H49/H53</f>
        <v>0</v>
      </c>
      <c r="J49" s="152"/>
      <c r="K49" s="473"/>
    </row>
    <row r="50" spans="2:11" ht="13.5">
      <c r="B50" s="442"/>
      <c r="C50" s="415" t="s">
        <v>40</v>
      </c>
      <c r="D50" s="415">
        <v>0</v>
      </c>
      <c r="E50" s="120">
        <f>D50/D53</f>
        <v>0</v>
      </c>
      <c r="F50" s="151"/>
      <c r="G50" s="415" t="s">
        <v>91</v>
      </c>
      <c r="H50" s="415">
        <v>0</v>
      </c>
      <c r="I50" s="120">
        <f>H50/H53</f>
        <v>0</v>
      </c>
      <c r="J50" s="152"/>
      <c r="K50" s="473"/>
    </row>
    <row r="51" spans="2:11" ht="13.5">
      <c r="B51" s="442"/>
      <c r="C51" s="419" t="s">
        <v>85</v>
      </c>
      <c r="D51" s="415">
        <v>1</v>
      </c>
      <c r="E51" s="120">
        <f>D51/D53</f>
        <v>0.004366812227074236</v>
      </c>
      <c r="F51" s="151"/>
      <c r="G51" s="419" t="s">
        <v>85</v>
      </c>
      <c r="H51" s="415">
        <v>12</v>
      </c>
      <c r="I51" s="120">
        <f>H51/H53</f>
        <v>0.05240174672489083</v>
      </c>
      <c r="J51" s="152"/>
      <c r="K51" s="473"/>
    </row>
    <row r="52" spans="2:11" ht="13.5">
      <c r="B52" s="442"/>
      <c r="C52" s="419" t="s">
        <v>110</v>
      </c>
      <c r="D52" s="415">
        <v>38</v>
      </c>
      <c r="E52" s="120">
        <f>D52/D53</f>
        <v>0.16593886462882096</v>
      </c>
      <c r="F52" s="151"/>
      <c r="G52" s="419" t="s">
        <v>110</v>
      </c>
      <c r="H52" s="415">
        <v>217</v>
      </c>
      <c r="I52" s="120">
        <f>H52/H53</f>
        <v>0.9475982532751092</v>
      </c>
      <c r="J52" s="152"/>
      <c r="K52" s="473"/>
    </row>
    <row r="53" spans="2:11" ht="14.25" thickBot="1">
      <c r="B53" s="442"/>
      <c r="C53" s="421" t="s">
        <v>2</v>
      </c>
      <c r="D53" s="416">
        <f>SUM(D46:D52)</f>
        <v>229</v>
      </c>
      <c r="E53" s="127">
        <f>D53/D53</f>
        <v>1</v>
      </c>
      <c r="F53" s="151"/>
      <c r="G53" s="421" t="s">
        <v>2</v>
      </c>
      <c r="H53" s="416">
        <f>SUM(H46:H52)</f>
        <v>229</v>
      </c>
      <c r="I53" s="127">
        <f>H53/H53</f>
        <v>1</v>
      </c>
      <c r="J53" s="152"/>
      <c r="K53" s="473"/>
    </row>
    <row r="54" spans="2:11" ht="14.25" thickBot="1">
      <c r="B54" s="442"/>
      <c r="C54" s="444"/>
      <c r="D54" s="105"/>
      <c r="E54" s="105"/>
      <c r="F54" s="129"/>
      <c r="G54" s="444"/>
      <c r="H54" s="105"/>
      <c r="I54" s="151"/>
      <c r="J54" s="152"/>
      <c r="K54" s="473"/>
    </row>
    <row r="55" spans="2:11" ht="14.25" thickBot="1">
      <c r="B55" s="442"/>
      <c r="C55" s="268" t="s">
        <v>166</v>
      </c>
      <c r="D55" s="445"/>
      <c r="E55" s="446"/>
      <c r="F55" s="151"/>
      <c r="G55" s="134" t="s">
        <v>14</v>
      </c>
      <c r="H55" s="445"/>
      <c r="I55" s="449"/>
      <c r="J55" s="152"/>
      <c r="K55" s="473"/>
    </row>
    <row r="56" spans="2:11" ht="13.5">
      <c r="B56" s="442"/>
      <c r="C56" s="425" t="s">
        <v>114</v>
      </c>
      <c r="D56" s="423">
        <v>178</v>
      </c>
      <c r="E56" s="424">
        <f>D56/D63</f>
        <v>0.777292576419214</v>
      </c>
      <c r="F56" s="151"/>
      <c r="G56" s="425" t="s">
        <v>53</v>
      </c>
      <c r="H56" s="423">
        <v>199</v>
      </c>
      <c r="I56" s="424">
        <f>H56/H63</f>
        <v>0.868995633187773</v>
      </c>
      <c r="J56" s="152"/>
      <c r="K56" s="473"/>
    </row>
    <row r="57" spans="2:11" ht="13.5">
      <c r="B57" s="442"/>
      <c r="C57" s="415" t="s">
        <v>39</v>
      </c>
      <c r="D57" s="415">
        <v>0</v>
      </c>
      <c r="E57" s="120">
        <f>D57/D63</f>
        <v>0</v>
      </c>
      <c r="F57" s="151"/>
      <c r="G57" s="415" t="s">
        <v>39</v>
      </c>
      <c r="H57" s="415">
        <v>0</v>
      </c>
      <c r="I57" s="120">
        <f>H57/H63</f>
        <v>0</v>
      </c>
      <c r="J57" s="152"/>
      <c r="K57" s="473"/>
    </row>
    <row r="58" spans="2:11" ht="13.5">
      <c r="B58" s="442"/>
      <c r="C58" s="415" t="s">
        <v>39</v>
      </c>
      <c r="D58" s="415">
        <v>0</v>
      </c>
      <c r="E58" s="120">
        <f>D58/D63</f>
        <v>0</v>
      </c>
      <c r="F58" s="151"/>
      <c r="G58" s="415" t="s">
        <v>39</v>
      </c>
      <c r="H58" s="415">
        <v>0</v>
      </c>
      <c r="I58" s="120">
        <f>H58/H63</f>
        <v>0</v>
      </c>
      <c r="J58" s="152"/>
      <c r="K58" s="473"/>
    </row>
    <row r="59" spans="2:11" ht="13.5">
      <c r="B59" s="442"/>
      <c r="C59" s="415" t="s">
        <v>34</v>
      </c>
      <c r="D59" s="415">
        <v>0</v>
      </c>
      <c r="E59" s="120">
        <f>D59/D63</f>
        <v>0</v>
      </c>
      <c r="F59" s="151"/>
      <c r="G59" s="415" t="s">
        <v>39</v>
      </c>
      <c r="H59" s="415">
        <v>0</v>
      </c>
      <c r="I59" s="120">
        <f>H59/H63</f>
        <v>0</v>
      </c>
      <c r="J59" s="152"/>
      <c r="K59" s="473"/>
    </row>
    <row r="60" spans="2:11" ht="13.5">
      <c r="B60" s="442"/>
      <c r="C60" s="415" t="s">
        <v>39</v>
      </c>
      <c r="D60" s="415">
        <v>0</v>
      </c>
      <c r="E60" s="120">
        <f>D60/D63</f>
        <v>0</v>
      </c>
      <c r="F60" s="151"/>
      <c r="G60" s="415" t="s">
        <v>39</v>
      </c>
      <c r="H60" s="415">
        <v>0</v>
      </c>
      <c r="I60" s="120">
        <f>H60/H63</f>
        <v>0</v>
      </c>
      <c r="J60" s="152"/>
      <c r="K60" s="473"/>
    </row>
    <row r="61" spans="2:11" ht="13.5">
      <c r="B61" s="442"/>
      <c r="C61" s="419" t="s">
        <v>90</v>
      </c>
      <c r="D61" s="415">
        <v>4</v>
      </c>
      <c r="E61" s="120">
        <f>D61/D63</f>
        <v>0.017467248908296942</v>
      </c>
      <c r="F61" s="151"/>
      <c r="G61" s="419" t="s">
        <v>85</v>
      </c>
      <c r="H61" s="415">
        <v>0</v>
      </c>
      <c r="I61" s="120">
        <f>H61/H63</f>
        <v>0</v>
      </c>
      <c r="J61" s="152"/>
      <c r="K61" s="473"/>
    </row>
    <row r="62" spans="2:11" ht="13.5">
      <c r="B62" s="442"/>
      <c r="C62" s="419" t="s">
        <v>110</v>
      </c>
      <c r="D62" s="415">
        <v>47</v>
      </c>
      <c r="E62" s="120">
        <f>D62/D63</f>
        <v>0.2052401746724891</v>
      </c>
      <c r="F62" s="151"/>
      <c r="G62" s="419" t="s">
        <v>110</v>
      </c>
      <c r="H62" s="415">
        <v>30</v>
      </c>
      <c r="I62" s="120">
        <f>H62/H63</f>
        <v>0.13100436681222707</v>
      </c>
      <c r="J62" s="152"/>
      <c r="K62" s="473"/>
    </row>
    <row r="63" spans="2:11" ht="14.25" thickBot="1">
      <c r="B63" s="442"/>
      <c r="C63" s="421" t="s">
        <v>2</v>
      </c>
      <c r="D63" s="416">
        <f>SUM(D56:D62)</f>
        <v>229</v>
      </c>
      <c r="E63" s="127">
        <f>D63/D63</f>
        <v>1</v>
      </c>
      <c r="F63" s="151"/>
      <c r="G63" s="421" t="s">
        <v>2</v>
      </c>
      <c r="H63" s="416">
        <f>SUM(H56:H62)</f>
        <v>229</v>
      </c>
      <c r="I63" s="127">
        <f>H63/H63</f>
        <v>1</v>
      </c>
      <c r="J63" s="152"/>
      <c r="K63" s="473"/>
    </row>
    <row r="64" spans="2:11" ht="14.25" thickBot="1">
      <c r="B64" s="442"/>
      <c r="C64" s="450"/>
      <c r="D64" s="129"/>
      <c r="E64" s="451"/>
      <c r="F64" s="151"/>
      <c r="G64" s="450"/>
      <c r="H64" s="129"/>
      <c r="I64" s="451"/>
      <c r="J64" s="152"/>
      <c r="K64" s="473"/>
    </row>
    <row r="65" spans="2:11" ht="14.25" thickBot="1">
      <c r="B65" s="442"/>
      <c r="C65" s="134" t="s">
        <v>164</v>
      </c>
      <c r="D65" s="445"/>
      <c r="E65" s="446"/>
      <c r="F65" s="151"/>
      <c r="G65" s="151"/>
      <c r="H65" s="151"/>
      <c r="I65" s="151"/>
      <c r="J65" s="152"/>
      <c r="K65" s="473"/>
    </row>
    <row r="66" spans="2:11" ht="13.5">
      <c r="B66" s="442"/>
      <c r="C66" s="425" t="s">
        <v>167</v>
      </c>
      <c r="D66" s="423">
        <v>193</v>
      </c>
      <c r="E66" s="424">
        <f>D66/D73</f>
        <v>0.8427947598253275</v>
      </c>
      <c r="F66" s="151"/>
      <c r="G66" s="151"/>
      <c r="H66" s="151"/>
      <c r="I66" s="151"/>
      <c r="J66" s="152"/>
      <c r="K66" s="473"/>
    </row>
    <row r="67" spans="2:11" ht="13.5">
      <c r="B67" s="442"/>
      <c r="C67" s="418" t="s">
        <v>39</v>
      </c>
      <c r="D67" s="415">
        <v>0</v>
      </c>
      <c r="E67" s="120">
        <f>D67/D73</f>
        <v>0</v>
      </c>
      <c r="F67" s="151"/>
      <c r="G67" s="151"/>
      <c r="H67" s="151"/>
      <c r="I67" s="151"/>
      <c r="J67" s="152"/>
      <c r="K67" s="473"/>
    </row>
    <row r="68" spans="2:11" ht="13.5">
      <c r="B68" s="442"/>
      <c r="C68" s="415" t="s">
        <v>39</v>
      </c>
      <c r="D68" s="415">
        <v>0</v>
      </c>
      <c r="E68" s="120">
        <f>D68/D73</f>
        <v>0</v>
      </c>
      <c r="F68" s="151"/>
      <c r="G68" s="151"/>
      <c r="H68" s="151"/>
      <c r="I68" s="151"/>
      <c r="J68" s="152"/>
      <c r="K68" s="473"/>
    </row>
    <row r="69" spans="2:11" ht="13.5">
      <c r="B69" s="442"/>
      <c r="C69" s="418" t="s">
        <v>39</v>
      </c>
      <c r="D69" s="415">
        <v>0</v>
      </c>
      <c r="E69" s="120">
        <f>D69/D73</f>
        <v>0</v>
      </c>
      <c r="F69" s="151"/>
      <c r="G69" s="151"/>
      <c r="H69" s="151"/>
      <c r="I69" s="151"/>
      <c r="J69" s="152"/>
      <c r="K69" s="473"/>
    </row>
    <row r="70" spans="2:11" ht="13.5">
      <c r="B70" s="442"/>
      <c r="C70" s="415" t="s">
        <v>39</v>
      </c>
      <c r="D70" s="415">
        <v>0</v>
      </c>
      <c r="E70" s="120">
        <f>D70/D73</f>
        <v>0</v>
      </c>
      <c r="F70" s="151"/>
      <c r="G70" s="151"/>
      <c r="H70" s="151"/>
      <c r="I70" s="151"/>
      <c r="J70" s="152"/>
      <c r="K70" s="473"/>
    </row>
    <row r="71" spans="2:11" ht="13.5">
      <c r="B71" s="442"/>
      <c r="C71" s="419" t="s">
        <v>38</v>
      </c>
      <c r="D71" s="415">
        <v>4</v>
      </c>
      <c r="E71" s="120">
        <f>D71/D73</f>
        <v>0.017467248908296942</v>
      </c>
      <c r="F71" s="151"/>
      <c r="G71" s="151"/>
      <c r="H71" s="151"/>
      <c r="I71" s="151"/>
      <c r="J71" s="152"/>
      <c r="K71" s="473"/>
    </row>
    <row r="72" spans="2:11" ht="13.5">
      <c r="B72" s="442"/>
      <c r="C72" s="419" t="s">
        <v>110</v>
      </c>
      <c r="D72" s="415">
        <v>32</v>
      </c>
      <c r="E72" s="120">
        <f>D72/D73</f>
        <v>0.13973799126637554</v>
      </c>
      <c r="F72" s="151"/>
      <c r="G72" s="151"/>
      <c r="H72" s="151"/>
      <c r="I72" s="151"/>
      <c r="J72" s="152"/>
      <c r="K72" s="473"/>
    </row>
    <row r="73" spans="2:11" ht="14.25" thickBot="1">
      <c r="B73" s="442"/>
      <c r="C73" s="421" t="s">
        <v>2</v>
      </c>
      <c r="D73" s="416">
        <f>SUM(D66:D72)</f>
        <v>229</v>
      </c>
      <c r="E73" s="127">
        <f>D73/D73</f>
        <v>1</v>
      </c>
      <c r="F73" s="151"/>
      <c r="G73" s="151"/>
      <c r="H73" s="151"/>
      <c r="I73" s="151"/>
      <c r="J73" s="152"/>
      <c r="K73" s="473"/>
    </row>
    <row r="74" spans="2:11" ht="4.5" customHeight="1">
      <c r="B74" s="442"/>
      <c r="C74" s="151"/>
      <c r="D74" s="151"/>
      <c r="E74" s="151"/>
      <c r="F74" s="151"/>
      <c r="G74" s="151"/>
      <c r="H74" s="151"/>
      <c r="I74" s="151"/>
      <c r="J74" s="152"/>
      <c r="K74" s="473"/>
    </row>
    <row r="75" spans="2:11" ht="13.5">
      <c r="B75" s="442"/>
      <c r="C75" s="151"/>
      <c r="D75" s="151"/>
      <c r="E75" s="151"/>
      <c r="F75" s="151"/>
      <c r="G75" s="151"/>
      <c r="H75" s="151"/>
      <c r="I75" s="151"/>
      <c r="J75" s="152"/>
      <c r="K75" s="473"/>
    </row>
    <row r="76" spans="2:11" ht="13.5">
      <c r="B76" s="442"/>
      <c r="C76" s="151"/>
      <c r="D76" s="151"/>
      <c r="E76" s="151"/>
      <c r="F76" s="151"/>
      <c r="G76" s="151"/>
      <c r="H76" s="151"/>
      <c r="I76" s="151"/>
      <c r="J76" s="152"/>
      <c r="K76" s="473"/>
    </row>
    <row r="77" spans="2:11" ht="13.5">
      <c r="B77" s="442"/>
      <c r="C77" s="151"/>
      <c r="D77" s="151"/>
      <c r="E77" s="151"/>
      <c r="F77" s="151"/>
      <c r="G77" s="151"/>
      <c r="H77" s="151"/>
      <c r="I77" s="151"/>
      <c r="J77" s="152"/>
      <c r="K77" s="473"/>
    </row>
    <row r="78" spans="2:11" ht="13.5">
      <c r="B78" s="442"/>
      <c r="C78" s="151"/>
      <c r="D78" s="151"/>
      <c r="E78" s="151"/>
      <c r="F78" s="151"/>
      <c r="G78" s="151"/>
      <c r="H78" s="151"/>
      <c r="I78" s="151"/>
      <c r="J78" s="152"/>
      <c r="K78" s="473"/>
    </row>
    <row r="79" spans="2:11" ht="8.25" customHeight="1">
      <c r="B79" s="442"/>
      <c r="C79" s="151"/>
      <c r="D79" s="151"/>
      <c r="E79" s="151"/>
      <c r="F79" s="151"/>
      <c r="G79" s="151"/>
      <c r="H79" s="151"/>
      <c r="I79" s="151"/>
      <c r="J79" s="152"/>
      <c r="K79" s="473"/>
    </row>
    <row r="80" spans="2:11" ht="8.25" customHeight="1" thickBot="1">
      <c r="B80" s="442"/>
      <c r="C80" s="151"/>
      <c r="D80" s="151"/>
      <c r="E80" s="151"/>
      <c r="F80" s="151"/>
      <c r="G80" s="151"/>
      <c r="H80" s="151"/>
      <c r="I80" s="151"/>
      <c r="J80" s="152"/>
      <c r="K80" s="473"/>
    </row>
    <row r="81" spans="2:11" ht="18" customHeight="1">
      <c r="B81" s="442"/>
      <c r="C81" s="151"/>
      <c r="D81" s="151"/>
      <c r="E81" s="151"/>
      <c r="F81" s="151"/>
      <c r="G81" s="468" t="s">
        <v>94</v>
      </c>
      <c r="H81" s="95"/>
      <c r="I81" s="96"/>
      <c r="J81" s="152"/>
      <c r="K81" s="473"/>
    </row>
    <row r="82" spans="2:11" ht="18" customHeight="1" thickBot="1">
      <c r="B82" s="442"/>
      <c r="C82" s="151"/>
      <c r="D82" s="151"/>
      <c r="E82" s="151"/>
      <c r="F82" s="151"/>
      <c r="G82" s="469" t="s">
        <v>75</v>
      </c>
      <c r="H82" s="470"/>
      <c r="I82" s="471"/>
      <c r="J82" s="152"/>
      <c r="K82" s="473"/>
    </row>
    <row r="83" spans="2:11" ht="14.25" thickBot="1">
      <c r="B83" s="472"/>
      <c r="C83" s="470"/>
      <c r="D83" s="470"/>
      <c r="E83" s="470"/>
      <c r="F83" s="470"/>
      <c r="G83" s="470"/>
      <c r="H83" s="470"/>
      <c r="I83" s="470"/>
      <c r="J83" s="471"/>
      <c r="K83" s="473"/>
    </row>
    <row r="84" ht="13.5">
      <c r="K84" s="473"/>
    </row>
  </sheetData>
  <sheetProtection sheet="1"/>
  <conditionalFormatting sqref="D6:D13">
    <cfRule type="top10" priority="14" dxfId="260" stopIfTrue="1" rank="1"/>
  </conditionalFormatting>
  <conditionalFormatting sqref="H6:H13">
    <cfRule type="top10" priority="12" dxfId="260" stopIfTrue="1" rank="3"/>
  </conditionalFormatting>
  <conditionalFormatting sqref="D18:D23">
    <cfRule type="top10" priority="11" dxfId="260" stopIfTrue="1" rank="1"/>
  </conditionalFormatting>
  <conditionalFormatting sqref="H18:H23">
    <cfRule type="top10" priority="10" dxfId="260" stopIfTrue="1" rank="1"/>
  </conditionalFormatting>
  <conditionalFormatting sqref="D28:D31">
    <cfRule type="top10" priority="9" dxfId="260" stopIfTrue="1" rank="1"/>
  </conditionalFormatting>
  <conditionalFormatting sqref="H28:H31">
    <cfRule type="top10" priority="8" dxfId="260" stopIfTrue="1" rank="1"/>
  </conditionalFormatting>
  <conditionalFormatting sqref="D36:D41">
    <cfRule type="top10" priority="7" dxfId="260" stopIfTrue="1" rank="1"/>
  </conditionalFormatting>
  <conditionalFormatting sqref="H36:H41">
    <cfRule type="top10" priority="6" dxfId="260" stopIfTrue="1" rank="1"/>
  </conditionalFormatting>
  <conditionalFormatting sqref="D46:D51">
    <cfRule type="top10" priority="5" dxfId="260" stopIfTrue="1" rank="1"/>
  </conditionalFormatting>
  <conditionalFormatting sqref="H46:H51">
    <cfRule type="top10" priority="4" dxfId="260" stopIfTrue="1" rank="1"/>
  </conditionalFormatting>
  <conditionalFormatting sqref="D56:D61">
    <cfRule type="top10" priority="3" dxfId="260" stopIfTrue="1" rank="1"/>
  </conditionalFormatting>
  <conditionalFormatting sqref="H56:H61">
    <cfRule type="top10" priority="2" dxfId="260" stopIfTrue="1" rank="1"/>
  </conditionalFormatting>
  <conditionalFormatting sqref="D66:D71">
    <cfRule type="top10" priority="1" dxfId="260" stopIfTrue="1" rank="1"/>
  </conditionalFormatting>
  <printOptions/>
  <pageMargins left="0.3" right="0.3" top="0.25" bottom="0.25" header="0.25" footer="0.3"/>
  <pageSetup horizontalDpi="600" verticalDpi="600" orientation="portrait" paperSize="1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85"/>
  <sheetViews>
    <sheetView view="pageLayout" workbookViewId="0" topLeftCell="A1">
      <selection activeCell="G21" sqref="G21"/>
    </sheetView>
  </sheetViews>
  <sheetFormatPr defaultColWidth="9.140625" defaultRowHeight="15"/>
  <cols>
    <col min="1" max="1" width="6.28125" style="462" customWidth="1"/>
    <col min="2" max="2" width="1.1484375" style="462" customWidth="1"/>
    <col min="3" max="3" width="35.140625" style="462" customWidth="1"/>
    <col min="4" max="5" width="10.8515625" style="462" customWidth="1"/>
    <col min="6" max="6" width="1.8515625" style="462" customWidth="1"/>
    <col min="7" max="7" width="35.140625" style="462" customWidth="1"/>
    <col min="8" max="9" width="10.8515625" style="462" customWidth="1"/>
    <col min="10" max="10" width="1.8515625" style="462" customWidth="1"/>
    <col min="11" max="16384" width="9.140625" style="462" customWidth="1"/>
  </cols>
  <sheetData>
    <row r="1" spans="2:10" ht="15.75">
      <c r="B1" s="459"/>
      <c r="C1" s="434" t="s">
        <v>28</v>
      </c>
      <c r="D1" s="460"/>
      <c r="E1" s="460"/>
      <c r="F1" s="460"/>
      <c r="G1" s="494" t="s">
        <v>192</v>
      </c>
      <c r="H1" s="460"/>
      <c r="I1" s="460"/>
      <c r="J1" s="461"/>
    </row>
    <row r="2" spans="2:10" ht="14.25" thickBot="1">
      <c r="B2" s="463"/>
      <c r="C2" s="438" t="s">
        <v>41</v>
      </c>
      <c r="D2" s="464"/>
      <c r="E2" s="464"/>
      <c r="F2" s="464"/>
      <c r="G2" s="465"/>
      <c r="H2" s="464"/>
      <c r="I2" s="464"/>
      <c r="J2" s="466"/>
    </row>
    <row r="3" spans="2:11" ht="6" customHeight="1">
      <c r="B3" s="115"/>
      <c r="C3" s="203"/>
      <c r="D3" s="153"/>
      <c r="E3" s="153"/>
      <c r="F3" s="153"/>
      <c r="G3" s="477"/>
      <c r="H3" s="153"/>
      <c r="I3" s="153"/>
      <c r="J3" s="110"/>
      <c r="K3" s="478"/>
    </row>
    <row r="4" spans="2:10" ht="12.75" customHeight="1">
      <c r="B4" s="115"/>
      <c r="C4" s="150"/>
      <c r="D4" s="153"/>
      <c r="E4" s="153"/>
      <c r="F4" s="153"/>
      <c r="G4" s="150"/>
      <c r="H4" s="153"/>
      <c r="I4" s="475" t="s">
        <v>95</v>
      </c>
      <c r="J4" s="110"/>
    </row>
    <row r="5" spans="2:10" ht="6" customHeight="1" thickBot="1">
      <c r="B5" s="115"/>
      <c r="C5" s="405"/>
      <c r="D5" s="109"/>
      <c r="E5" s="109"/>
      <c r="F5" s="153"/>
      <c r="G5" s="405"/>
      <c r="H5" s="153"/>
      <c r="I5" s="153"/>
      <c r="J5" s="110"/>
    </row>
    <row r="6" spans="2:10" ht="14.25" thickBot="1">
      <c r="B6" s="115"/>
      <c r="C6" s="135" t="s">
        <v>8</v>
      </c>
      <c r="D6" s="406"/>
      <c r="E6" s="407"/>
      <c r="F6" s="133"/>
      <c r="G6" s="257" t="s">
        <v>62</v>
      </c>
      <c r="H6" s="155"/>
      <c r="I6" s="156"/>
      <c r="J6" s="110"/>
    </row>
    <row r="7" spans="2:10" ht="13.5">
      <c r="B7" s="115"/>
      <c r="C7" s="498" t="s">
        <v>32</v>
      </c>
      <c r="D7" s="423">
        <v>114</v>
      </c>
      <c r="E7" s="424">
        <f>D7/D16</f>
        <v>0.3584905660377358</v>
      </c>
      <c r="F7" s="133"/>
      <c r="G7" s="423" t="s">
        <v>34</v>
      </c>
      <c r="H7" s="426">
        <v>0</v>
      </c>
      <c r="I7" s="424">
        <f>H7/H16</f>
        <v>0</v>
      </c>
      <c r="J7" s="110"/>
    </row>
    <row r="8" spans="2:10" ht="13.5">
      <c r="B8" s="115"/>
      <c r="C8" s="419" t="s">
        <v>33</v>
      </c>
      <c r="D8" s="415">
        <v>37</v>
      </c>
      <c r="E8" s="120">
        <f>D8/D16</f>
        <v>0.11635220125786164</v>
      </c>
      <c r="F8" s="133"/>
      <c r="G8" s="418" t="s">
        <v>34</v>
      </c>
      <c r="H8" s="415">
        <v>0</v>
      </c>
      <c r="I8" s="120">
        <f>H8/H16</f>
        <v>0</v>
      </c>
      <c r="J8" s="110"/>
    </row>
    <row r="9" spans="2:10" ht="13.5">
      <c r="B9" s="115"/>
      <c r="C9" s="420" t="s">
        <v>29</v>
      </c>
      <c r="D9" s="415">
        <v>65</v>
      </c>
      <c r="E9" s="120">
        <f>D9/D16</f>
        <v>0.20440251572327045</v>
      </c>
      <c r="F9" s="133"/>
      <c r="G9" s="415" t="s">
        <v>34</v>
      </c>
      <c r="H9" s="415">
        <v>0</v>
      </c>
      <c r="I9" s="120">
        <f>H9/H16</f>
        <v>0</v>
      </c>
      <c r="J9" s="110"/>
    </row>
    <row r="10" spans="2:10" ht="13.5">
      <c r="B10" s="115"/>
      <c r="C10" s="419" t="s">
        <v>30</v>
      </c>
      <c r="D10" s="415">
        <v>7</v>
      </c>
      <c r="E10" s="120">
        <f>D10/D16</f>
        <v>0.0220125786163522</v>
      </c>
      <c r="F10" s="133"/>
      <c r="G10" s="415" t="s">
        <v>34</v>
      </c>
      <c r="H10" s="415">
        <v>0</v>
      </c>
      <c r="I10" s="120">
        <f>H10/H16</f>
        <v>0</v>
      </c>
      <c r="J10" s="110"/>
    </row>
    <row r="11" spans="2:10" ht="13.5">
      <c r="B11" s="115"/>
      <c r="C11" s="419" t="s">
        <v>31</v>
      </c>
      <c r="D11" s="415">
        <v>89</v>
      </c>
      <c r="E11" s="120">
        <f>D11/D16</f>
        <v>0.279874213836478</v>
      </c>
      <c r="F11" s="133"/>
      <c r="G11" s="415" t="s">
        <v>34</v>
      </c>
      <c r="H11" s="415">
        <v>0</v>
      </c>
      <c r="I11" s="120">
        <f>H11/H16</f>
        <v>0</v>
      </c>
      <c r="J11" s="110"/>
    </row>
    <row r="12" spans="2:10" ht="13.5">
      <c r="B12" s="115"/>
      <c r="C12" s="415" t="s">
        <v>39</v>
      </c>
      <c r="D12" s="415">
        <v>0</v>
      </c>
      <c r="E12" s="120">
        <f>D12/D16</f>
        <v>0</v>
      </c>
      <c r="F12" s="133"/>
      <c r="G12" s="415" t="s">
        <v>34</v>
      </c>
      <c r="H12" s="415">
        <v>0</v>
      </c>
      <c r="I12" s="120">
        <f>H12/H16</f>
        <v>0</v>
      </c>
      <c r="J12" s="110"/>
    </row>
    <row r="13" spans="2:10" ht="13.5">
      <c r="B13" s="115"/>
      <c r="C13" s="415" t="s">
        <v>34</v>
      </c>
      <c r="D13" s="415">
        <v>0</v>
      </c>
      <c r="E13" s="120">
        <f>D13/D16</f>
        <v>0</v>
      </c>
      <c r="F13" s="133"/>
      <c r="G13" s="415" t="s">
        <v>34</v>
      </c>
      <c r="H13" s="415">
        <v>0</v>
      </c>
      <c r="I13" s="120">
        <f>H13/H16</f>
        <v>0</v>
      </c>
      <c r="J13" s="110"/>
    </row>
    <row r="14" spans="2:10" ht="13.5">
      <c r="B14" s="115"/>
      <c r="C14" s="419" t="s">
        <v>38</v>
      </c>
      <c r="D14" s="415">
        <v>3</v>
      </c>
      <c r="E14" s="120">
        <f>D14/D16</f>
        <v>0.009433962264150943</v>
      </c>
      <c r="F14" s="133"/>
      <c r="G14" s="415" t="s">
        <v>84</v>
      </c>
      <c r="H14" s="415">
        <v>16</v>
      </c>
      <c r="I14" s="120">
        <f>H14/H16</f>
        <v>0.016771488469601678</v>
      </c>
      <c r="J14" s="110"/>
    </row>
    <row r="15" spans="2:11" ht="13.5" customHeight="1">
      <c r="B15" s="115"/>
      <c r="C15" s="419" t="s">
        <v>110</v>
      </c>
      <c r="D15" s="415">
        <v>3</v>
      </c>
      <c r="E15" s="120">
        <f>D15/D16</f>
        <v>0.009433962264150943</v>
      </c>
      <c r="F15" s="133"/>
      <c r="G15" s="419" t="s">
        <v>1</v>
      </c>
      <c r="H15" s="415">
        <v>938</v>
      </c>
      <c r="I15" s="120">
        <f>H15/H16</f>
        <v>0.9832285115303984</v>
      </c>
      <c r="J15" s="110"/>
      <c r="K15" s="478"/>
    </row>
    <row r="16" spans="2:10" ht="15" customHeight="1" thickBot="1">
      <c r="B16" s="115"/>
      <c r="C16" s="421" t="s">
        <v>2</v>
      </c>
      <c r="D16" s="416">
        <f>SUM(D7:D15)</f>
        <v>318</v>
      </c>
      <c r="E16" s="127">
        <f>D16/D16</f>
        <v>1</v>
      </c>
      <c r="F16" s="133"/>
      <c r="G16" s="421" t="s">
        <v>2</v>
      </c>
      <c r="H16" s="416">
        <f>SUM(H7:H15)</f>
        <v>954</v>
      </c>
      <c r="I16" s="127">
        <f>H16/H16</f>
        <v>1</v>
      </c>
      <c r="J16" s="110"/>
    </row>
    <row r="17" spans="2:10" ht="9" customHeight="1" thickBot="1">
      <c r="B17" s="115"/>
      <c r="C17" s="405"/>
      <c r="D17" s="109"/>
      <c r="E17" s="109"/>
      <c r="F17" s="133"/>
      <c r="G17" s="405"/>
      <c r="H17" s="109"/>
      <c r="I17" s="109"/>
      <c r="J17" s="110"/>
    </row>
    <row r="18" spans="2:10" ht="14.25" thickBot="1">
      <c r="B18" s="115"/>
      <c r="C18" s="257" t="s">
        <v>6</v>
      </c>
      <c r="D18" s="406"/>
      <c r="E18" s="407"/>
      <c r="F18" s="153"/>
      <c r="G18" s="257" t="s">
        <v>19</v>
      </c>
      <c r="H18" s="406"/>
      <c r="I18" s="407"/>
      <c r="J18" s="110"/>
    </row>
    <row r="19" spans="2:10" ht="13.5">
      <c r="B19" s="115"/>
      <c r="C19" s="499" t="s">
        <v>37</v>
      </c>
      <c r="D19" s="423">
        <v>234</v>
      </c>
      <c r="E19" s="424">
        <f>D19/D34</f>
        <v>0.7358490566037735</v>
      </c>
      <c r="F19" s="153"/>
      <c r="G19" s="425" t="s">
        <v>63</v>
      </c>
      <c r="H19" s="423">
        <v>153</v>
      </c>
      <c r="I19" s="424">
        <f>H19/H34</f>
        <v>0.10032786885245902</v>
      </c>
      <c r="J19" s="110"/>
    </row>
    <row r="20" spans="2:10" ht="13.5">
      <c r="B20" s="115"/>
      <c r="C20" s="500" t="s">
        <v>22</v>
      </c>
      <c r="D20" s="415">
        <v>8</v>
      </c>
      <c r="E20" s="120">
        <f>D20/D34</f>
        <v>0.025157232704402517</v>
      </c>
      <c r="F20" s="153"/>
      <c r="G20" s="419" t="s">
        <v>64</v>
      </c>
      <c r="H20" s="415">
        <v>150</v>
      </c>
      <c r="I20" s="120">
        <f>H20/H34</f>
        <v>0.09836065573770492</v>
      </c>
      <c r="J20" s="110"/>
    </row>
    <row r="21" spans="2:10" ht="13.5">
      <c r="B21" s="115"/>
      <c r="C21" s="500" t="s">
        <v>35</v>
      </c>
      <c r="D21" s="415">
        <v>1</v>
      </c>
      <c r="E21" s="120">
        <f>D21/D34</f>
        <v>0.0031446540880503146</v>
      </c>
      <c r="F21" s="153"/>
      <c r="G21" s="419" t="s">
        <v>65</v>
      </c>
      <c r="H21" s="415">
        <v>167</v>
      </c>
      <c r="I21" s="120">
        <f>H21/H34</f>
        <v>0.10950819672131147</v>
      </c>
      <c r="J21" s="110"/>
    </row>
    <row r="22" spans="2:10" ht="13.5">
      <c r="B22" s="115"/>
      <c r="C22" s="500" t="s">
        <v>21</v>
      </c>
      <c r="D22" s="415">
        <v>62</v>
      </c>
      <c r="E22" s="120">
        <f>D22/D34</f>
        <v>0.1949685534591195</v>
      </c>
      <c r="F22" s="153"/>
      <c r="G22" s="419" t="s">
        <v>66</v>
      </c>
      <c r="H22" s="415">
        <v>179</v>
      </c>
      <c r="I22" s="120">
        <f>H22/H34</f>
        <v>0.11737704918032787</v>
      </c>
      <c r="J22" s="110"/>
    </row>
    <row r="23" spans="2:10" ht="13.5">
      <c r="B23" s="115"/>
      <c r="C23" s="500" t="s">
        <v>36</v>
      </c>
      <c r="D23" s="415">
        <v>4</v>
      </c>
      <c r="E23" s="120">
        <f>D23/D34</f>
        <v>0.012578616352201259</v>
      </c>
      <c r="F23" s="153"/>
      <c r="G23" s="419" t="s">
        <v>67</v>
      </c>
      <c r="H23" s="415">
        <v>142</v>
      </c>
      <c r="I23" s="120">
        <f>H23/H34</f>
        <v>0.09311475409836066</v>
      </c>
      <c r="J23" s="110"/>
    </row>
    <row r="24" spans="2:10" ht="13.5">
      <c r="B24" s="115"/>
      <c r="C24" s="119" t="s">
        <v>39</v>
      </c>
      <c r="D24" s="415">
        <v>0</v>
      </c>
      <c r="E24" s="120">
        <f>D24/D34</f>
        <v>0</v>
      </c>
      <c r="F24" s="153"/>
      <c r="G24" s="419" t="s">
        <v>68</v>
      </c>
      <c r="H24" s="415">
        <v>147</v>
      </c>
      <c r="I24" s="120">
        <f>H24/H34</f>
        <v>0.09639344262295083</v>
      </c>
      <c r="J24" s="110"/>
    </row>
    <row r="25" spans="2:10" ht="13.5">
      <c r="B25" s="115"/>
      <c r="C25" s="119" t="s">
        <v>34</v>
      </c>
      <c r="D25" s="415">
        <v>0</v>
      </c>
      <c r="E25" s="120">
        <f>D25/D34</f>
        <v>0</v>
      </c>
      <c r="F25" s="153"/>
      <c r="G25" s="419" t="s">
        <v>69</v>
      </c>
      <c r="H25" s="415">
        <v>102</v>
      </c>
      <c r="I25" s="120">
        <f>H25/H34</f>
        <v>0.06688524590163934</v>
      </c>
      <c r="J25" s="110"/>
    </row>
    <row r="26" spans="2:10" ht="13.5">
      <c r="B26" s="115"/>
      <c r="C26" s="119" t="s">
        <v>34</v>
      </c>
      <c r="D26" s="415">
        <v>0</v>
      </c>
      <c r="E26" s="120">
        <f>D26/D34</f>
        <v>0</v>
      </c>
      <c r="F26" s="153"/>
      <c r="G26" s="419" t="s">
        <v>25</v>
      </c>
      <c r="H26" s="415">
        <v>126</v>
      </c>
      <c r="I26" s="120">
        <f>H26/H34</f>
        <v>0.08262295081967214</v>
      </c>
      <c r="J26" s="110"/>
    </row>
    <row r="27" spans="2:10" ht="13.5">
      <c r="B27" s="115"/>
      <c r="C27" s="119" t="s">
        <v>39</v>
      </c>
      <c r="D27" s="415">
        <v>0</v>
      </c>
      <c r="E27" s="120">
        <f>D27/D34</f>
        <v>0</v>
      </c>
      <c r="F27" s="153"/>
      <c r="G27" s="419" t="s">
        <v>26</v>
      </c>
      <c r="H27" s="415">
        <v>148</v>
      </c>
      <c r="I27" s="120">
        <f>H27/H34</f>
        <v>0.09704918032786886</v>
      </c>
      <c r="J27" s="110"/>
    </row>
    <row r="28" spans="2:10" ht="13.5">
      <c r="B28" s="115"/>
      <c r="C28" s="119" t="s">
        <v>39</v>
      </c>
      <c r="D28" s="415">
        <v>0</v>
      </c>
      <c r="E28" s="120">
        <f>D28/D34</f>
        <v>0</v>
      </c>
      <c r="F28" s="153"/>
      <c r="G28" s="419" t="s">
        <v>70</v>
      </c>
      <c r="H28" s="415">
        <v>102</v>
      </c>
      <c r="I28" s="120">
        <f>H28/H34</f>
        <v>0.06688524590163934</v>
      </c>
      <c r="J28" s="110"/>
    </row>
    <row r="29" spans="2:10" ht="13.5">
      <c r="B29" s="115"/>
      <c r="C29" s="119" t="s">
        <v>39</v>
      </c>
      <c r="D29" s="415">
        <v>0</v>
      </c>
      <c r="E29" s="120">
        <f>D29/D34</f>
        <v>0</v>
      </c>
      <c r="F29" s="153"/>
      <c r="G29" s="419" t="s">
        <v>71</v>
      </c>
      <c r="H29" s="415">
        <v>108</v>
      </c>
      <c r="I29" s="120">
        <f>H29/H34</f>
        <v>0.07081967213114754</v>
      </c>
      <c r="J29" s="110"/>
    </row>
    <row r="30" spans="2:10" ht="13.5">
      <c r="B30" s="115"/>
      <c r="C30" s="119" t="s">
        <v>39</v>
      </c>
      <c r="D30" s="415">
        <v>0</v>
      </c>
      <c r="E30" s="120">
        <f>D30/D34</f>
        <v>0</v>
      </c>
      <c r="F30" s="153"/>
      <c r="G30" s="415" t="s">
        <v>34</v>
      </c>
      <c r="H30" s="415">
        <v>0</v>
      </c>
      <c r="I30" s="120">
        <f>H30/H34</f>
        <v>0</v>
      </c>
      <c r="J30" s="110"/>
    </row>
    <row r="31" spans="2:10" ht="13.5">
      <c r="B31" s="115"/>
      <c r="C31" s="119" t="s">
        <v>40</v>
      </c>
      <c r="D31" s="415">
        <v>0</v>
      </c>
      <c r="E31" s="120">
        <f>D31/D34</f>
        <v>0</v>
      </c>
      <c r="F31" s="153"/>
      <c r="G31" s="415" t="s">
        <v>73</v>
      </c>
      <c r="H31" s="415">
        <v>0</v>
      </c>
      <c r="I31" s="120">
        <f>H31/H34</f>
        <v>0</v>
      </c>
      <c r="J31" s="110"/>
    </row>
    <row r="32" spans="2:10" ht="13.5" customHeight="1">
      <c r="B32" s="115"/>
      <c r="C32" s="119" t="s">
        <v>85</v>
      </c>
      <c r="D32" s="415">
        <v>3</v>
      </c>
      <c r="E32" s="120">
        <f>D32/D34</f>
        <v>0.009433962264150943</v>
      </c>
      <c r="F32" s="153"/>
      <c r="G32" s="419" t="s">
        <v>85</v>
      </c>
      <c r="H32" s="415">
        <v>1</v>
      </c>
      <c r="I32" s="120">
        <f>H32/H34</f>
        <v>0.0006557377049180328</v>
      </c>
      <c r="J32" s="110"/>
    </row>
    <row r="33" spans="2:10" ht="17.25" customHeight="1">
      <c r="B33" s="115"/>
      <c r="C33" s="119" t="s">
        <v>110</v>
      </c>
      <c r="D33" s="415">
        <v>6</v>
      </c>
      <c r="E33" s="120">
        <f>D33/D34</f>
        <v>0.018867924528301886</v>
      </c>
      <c r="F33" s="153"/>
      <c r="G33" s="419" t="s">
        <v>110</v>
      </c>
      <c r="H33" s="419">
        <v>1337</v>
      </c>
      <c r="I33" s="120">
        <f>H33/H34</f>
        <v>0.8767213114754099</v>
      </c>
      <c r="J33" s="110"/>
    </row>
    <row r="34" spans="2:10" ht="18" customHeight="1" thickBot="1">
      <c r="B34" s="115"/>
      <c r="C34" s="501" t="s">
        <v>2</v>
      </c>
      <c r="D34" s="416">
        <f>SUM(D19:D33)</f>
        <v>318</v>
      </c>
      <c r="E34" s="127">
        <f>D34/D34</f>
        <v>1</v>
      </c>
      <c r="F34" s="153"/>
      <c r="G34" s="421" t="s">
        <v>2</v>
      </c>
      <c r="H34" s="416">
        <f>SUM(H19:H32)</f>
        <v>1525</v>
      </c>
      <c r="I34" s="127">
        <f>H34/H34</f>
        <v>1</v>
      </c>
      <c r="J34" s="110"/>
    </row>
    <row r="35" spans="2:10" ht="8.25" customHeight="1" thickBot="1">
      <c r="B35" s="115"/>
      <c r="C35" s="405"/>
      <c r="D35" s="109"/>
      <c r="E35" s="109"/>
      <c r="F35" s="133"/>
      <c r="G35" s="405"/>
      <c r="H35" s="109"/>
      <c r="I35" s="153"/>
      <c r="J35" s="110"/>
    </row>
    <row r="36" spans="2:10" ht="14.25" thickBot="1">
      <c r="B36" s="115"/>
      <c r="C36" s="257" t="s">
        <v>9</v>
      </c>
      <c r="D36" s="406"/>
      <c r="E36" s="407"/>
      <c r="F36" s="153"/>
      <c r="G36" s="135" t="s">
        <v>15</v>
      </c>
      <c r="H36" s="406"/>
      <c r="I36" s="156"/>
      <c r="J36" s="110"/>
    </row>
    <row r="37" spans="2:10" ht="13.5">
      <c r="B37" s="115"/>
      <c r="C37" s="425" t="s">
        <v>46</v>
      </c>
      <c r="D37" s="423">
        <v>124</v>
      </c>
      <c r="E37" s="424">
        <f>D37/D46</f>
        <v>0.389937106918239</v>
      </c>
      <c r="F37" s="153"/>
      <c r="G37" s="423" t="s">
        <v>39</v>
      </c>
      <c r="H37" s="423">
        <v>0</v>
      </c>
      <c r="I37" s="424">
        <f>H37/H46</f>
        <v>0</v>
      </c>
      <c r="J37" s="110"/>
    </row>
    <row r="38" spans="2:10" ht="13.5">
      <c r="B38" s="115"/>
      <c r="C38" s="419" t="s">
        <v>42</v>
      </c>
      <c r="D38" s="415">
        <v>12</v>
      </c>
      <c r="E38" s="120">
        <f>D38/D46</f>
        <v>0.03773584905660377</v>
      </c>
      <c r="F38" s="153"/>
      <c r="G38" s="415" t="s">
        <v>34</v>
      </c>
      <c r="H38" s="415">
        <v>0</v>
      </c>
      <c r="I38" s="120">
        <f>H38/H46</f>
        <v>0</v>
      </c>
      <c r="J38" s="110"/>
    </row>
    <row r="39" spans="2:10" ht="13.5">
      <c r="B39" s="115"/>
      <c r="C39" s="419" t="s">
        <v>43</v>
      </c>
      <c r="D39" s="415">
        <v>7</v>
      </c>
      <c r="E39" s="120">
        <f>D39/D46</f>
        <v>0.0220125786163522</v>
      </c>
      <c r="F39" s="153"/>
      <c r="G39" s="415" t="s">
        <v>73</v>
      </c>
      <c r="H39" s="415">
        <v>0</v>
      </c>
      <c r="I39" s="120">
        <f>H39/H46</f>
        <v>0</v>
      </c>
      <c r="J39" s="110"/>
    </row>
    <row r="40" spans="2:10" ht="13.5">
      <c r="B40" s="115"/>
      <c r="C40" s="419" t="s">
        <v>44</v>
      </c>
      <c r="D40" s="415">
        <v>152</v>
      </c>
      <c r="E40" s="120">
        <f>D40/D46</f>
        <v>0.4779874213836478</v>
      </c>
      <c r="F40" s="153"/>
      <c r="G40" s="415" t="s">
        <v>91</v>
      </c>
      <c r="H40" s="415">
        <v>0</v>
      </c>
      <c r="I40" s="120">
        <f>H40/H46</f>
        <v>0</v>
      </c>
      <c r="J40" s="110"/>
    </row>
    <row r="41" spans="2:10" ht="13.5">
      <c r="B41" s="115"/>
      <c r="C41" s="419" t="s">
        <v>45</v>
      </c>
      <c r="D41" s="415">
        <v>6</v>
      </c>
      <c r="E41" s="120">
        <f>D41/D46</f>
        <v>0.018867924528301886</v>
      </c>
      <c r="F41" s="153"/>
      <c r="G41" s="415" t="s">
        <v>73</v>
      </c>
      <c r="H41" s="415">
        <v>0</v>
      </c>
      <c r="I41" s="120">
        <f>H41/H46</f>
        <v>0</v>
      </c>
      <c r="J41" s="110"/>
    </row>
    <row r="42" spans="2:10" ht="13.5">
      <c r="B42" s="115"/>
      <c r="C42" s="415" t="s">
        <v>40</v>
      </c>
      <c r="D42" s="415">
        <v>0</v>
      </c>
      <c r="E42" s="120">
        <f>D42/D46</f>
        <v>0</v>
      </c>
      <c r="F42" s="153"/>
      <c r="G42" s="415" t="s">
        <v>73</v>
      </c>
      <c r="H42" s="415">
        <v>0</v>
      </c>
      <c r="I42" s="120">
        <f>H42/H46</f>
        <v>0</v>
      </c>
      <c r="J42" s="110"/>
    </row>
    <row r="43" spans="2:10" ht="13.5">
      <c r="B43" s="115"/>
      <c r="C43" s="415" t="s">
        <v>73</v>
      </c>
      <c r="D43" s="415">
        <v>0</v>
      </c>
      <c r="E43" s="120">
        <f>D43/D46</f>
        <v>0</v>
      </c>
      <c r="F43" s="153"/>
      <c r="G43" s="415" t="s">
        <v>73</v>
      </c>
      <c r="H43" s="415">
        <v>0</v>
      </c>
      <c r="I43" s="120">
        <f>H43/H46</f>
        <v>0</v>
      </c>
      <c r="J43" s="110"/>
    </row>
    <row r="44" spans="2:10" ht="13.5">
      <c r="B44" s="115"/>
      <c r="C44" s="419" t="s">
        <v>90</v>
      </c>
      <c r="D44" s="415">
        <v>2</v>
      </c>
      <c r="E44" s="120">
        <f>D44/D46</f>
        <v>0.006289308176100629</v>
      </c>
      <c r="F44" s="153"/>
      <c r="G44" s="419" t="s">
        <v>85</v>
      </c>
      <c r="H44" s="415">
        <v>12</v>
      </c>
      <c r="I44" s="120">
        <f>H44/H46</f>
        <v>0.03773584905660377</v>
      </c>
      <c r="J44" s="110"/>
    </row>
    <row r="45" spans="2:10" ht="15" customHeight="1">
      <c r="B45" s="115"/>
      <c r="C45" s="419" t="s">
        <v>110</v>
      </c>
      <c r="D45" s="415">
        <v>15</v>
      </c>
      <c r="E45" s="120">
        <f>D45/D46</f>
        <v>0.04716981132075472</v>
      </c>
      <c r="F45" s="153"/>
      <c r="G45" s="419" t="s">
        <v>110</v>
      </c>
      <c r="H45" s="415">
        <v>306</v>
      </c>
      <c r="I45" s="120">
        <f>H45/H46</f>
        <v>0.9622641509433962</v>
      </c>
      <c r="J45" s="110"/>
    </row>
    <row r="46" spans="2:10" ht="18" customHeight="1" thickBot="1">
      <c r="B46" s="115"/>
      <c r="C46" s="421" t="s">
        <v>2</v>
      </c>
      <c r="D46" s="416">
        <f>SUM(D37:D45)</f>
        <v>318</v>
      </c>
      <c r="E46" s="127">
        <f>D46/D46</f>
        <v>1</v>
      </c>
      <c r="F46" s="153"/>
      <c r="G46" s="421" t="s">
        <v>2</v>
      </c>
      <c r="H46" s="416">
        <f>SUM(H37:H45)</f>
        <v>318</v>
      </c>
      <c r="I46" s="127">
        <f>H46/H46</f>
        <v>1</v>
      </c>
      <c r="J46" s="110"/>
    </row>
    <row r="47" spans="2:10" ht="10.5" customHeight="1" thickBot="1">
      <c r="B47" s="115"/>
      <c r="C47" s="405"/>
      <c r="D47" s="109"/>
      <c r="E47" s="109"/>
      <c r="F47" s="153"/>
      <c r="G47" s="405"/>
      <c r="H47" s="153"/>
      <c r="I47" s="153"/>
      <c r="J47" s="110"/>
    </row>
    <row r="48" spans="2:10" ht="14.25" thickBot="1">
      <c r="B48" s="115"/>
      <c r="C48" s="135" t="s">
        <v>11</v>
      </c>
      <c r="D48" s="406"/>
      <c r="E48" s="407"/>
      <c r="F48" s="133"/>
      <c r="G48" s="257" t="s">
        <v>20</v>
      </c>
      <c r="H48" s="155"/>
      <c r="I48" s="156"/>
      <c r="J48" s="110"/>
    </row>
    <row r="49" spans="2:10" ht="13.5">
      <c r="B49" s="115"/>
      <c r="C49" s="425" t="s">
        <v>23</v>
      </c>
      <c r="D49" s="423">
        <v>235</v>
      </c>
      <c r="E49" s="424">
        <f>D49/D56</f>
        <v>0.7389937106918238</v>
      </c>
      <c r="F49" s="133"/>
      <c r="G49" s="423" t="s">
        <v>39</v>
      </c>
      <c r="H49" s="426">
        <v>0</v>
      </c>
      <c r="I49" s="424">
        <f>H49/H56</f>
        <v>0</v>
      </c>
      <c r="J49" s="110"/>
    </row>
    <row r="50" spans="2:10" ht="13.5">
      <c r="B50" s="115"/>
      <c r="C50" s="415" t="s">
        <v>39</v>
      </c>
      <c r="D50" s="415">
        <v>0</v>
      </c>
      <c r="E50" s="120">
        <f>D50/D56</f>
        <v>0</v>
      </c>
      <c r="F50" s="133"/>
      <c r="G50" s="418" t="s">
        <v>34</v>
      </c>
      <c r="H50" s="415">
        <v>0</v>
      </c>
      <c r="I50" s="120">
        <f>H50/H56</f>
        <v>0</v>
      </c>
      <c r="J50" s="110"/>
    </row>
    <row r="51" spans="2:10" ht="13.5">
      <c r="B51" s="115"/>
      <c r="C51" s="418" t="s">
        <v>39</v>
      </c>
      <c r="D51" s="415">
        <v>0</v>
      </c>
      <c r="E51" s="120">
        <f>D51/D56</f>
        <v>0</v>
      </c>
      <c r="F51" s="133"/>
      <c r="G51" s="415" t="s">
        <v>39</v>
      </c>
      <c r="H51" s="415">
        <v>0</v>
      </c>
      <c r="I51" s="120">
        <f>H51/H56</f>
        <v>0</v>
      </c>
      <c r="J51" s="110"/>
    </row>
    <row r="52" spans="2:10" ht="13.5">
      <c r="B52" s="115"/>
      <c r="C52" s="415" t="s">
        <v>186</v>
      </c>
      <c r="D52" s="415">
        <v>0</v>
      </c>
      <c r="E52" s="120">
        <f>D52/D56</f>
        <v>0</v>
      </c>
      <c r="F52" s="133"/>
      <c r="G52" s="415" t="s">
        <v>39</v>
      </c>
      <c r="H52" s="415">
        <v>0</v>
      </c>
      <c r="I52" s="120">
        <f>H52/H56</f>
        <v>0</v>
      </c>
      <c r="J52" s="110"/>
    </row>
    <row r="53" spans="2:10" ht="13.5">
      <c r="B53" s="115"/>
      <c r="C53" s="415" t="s">
        <v>186</v>
      </c>
      <c r="D53" s="415">
        <v>0</v>
      </c>
      <c r="E53" s="120">
        <f>D53/D56</f>
        <v>0</v>
      </c>
      <c r="F53" s="133"/>
      <c r="G53" s="415" t="s">
        <v>39</v>
      </c>
      <c r="H53" s="415">
        <v>0</v>
      </c>
      <c r="I53" s="120">
        <f>H53/H56</f>
        <v>0</v>
      </c>
      <c r="J53" s="110"/>
    </row>
    <row r="54" spans="2:10" ht="13.5">
      <c r="B54" s="115"/>
      <c r="C54" s="419" t="s">
        <v>38</v>
      </c>
      <c r="D54" s="415">
        <v>4</v>
      </c>
      <c r="E54" s="120">
        <f>D54/D56</f>
        <v>0.012578616352201259</v>
      </c>
      <c r="F54" s="133"/>
      <c r="G54" s="419" t="s">
        <v>84</v>
      </c>
      <c r="H54" s="415">
        <v>11</v>
      </c>
      <c r="I54" s="120">
        <f>H54/H56</f>
        <v>0.03459119496855346</v>
      </c>
      <c r="J54" s="110"/>
    </row>
    <row r="55" spans="2:10" ht="13.5">
      <c r="B55" s="115"/>
      <c r="C55" s="419" t="s">
        <v>110</v>
      </c>
      <c r="D55" s="415">
        <v>79</v>
      </c>
      <c r="E55" s="120">
        <f>D55/D56</f>
        <v>0.24842767295597484</v>
      </c>
      <c r="F55" s="133"/>
      <c r="G55" s="419" t="s">
        <v>110</v>
      </c>
      <c r="H55" s="415">
        <v>307</v>
      </c>
      <c r="I55" s="120">
        <f>H55/H56</f>
        <v>0.9654088050314465</v>
      </c>
      <c r="J55" s="110"/>
    </row>
    <row r="56" spans="2:10" ht="14.25" thickBot="1">
      <c r="B56" s="115"/>
      <c r="C56" s="421" t="s">
        <v>2</v>
      </c>
      <c r="D56" s="416">
        <f>SUM(D49:D55)</f>
        <v>318</v>
      </c>
      <c r="E56" s="127">
        <f>D56/D56</f>
        <v>1</v>
      </c>
      <c r="F56" s="133"/>
      <c r="G56" s="421" t="s">
        <v>2</v>
      </c>
      <c r="H56" s="416">
        <f>SUM(H49:H55)</f>
        <v>318</v>
      </c>
      <c r="I56" s="127">
        <f>H56/H56</f>
        <v>1</v>
      </c>
      <c r="J56" s="110"/>
    </row>
    <row r="57" spans="2:10" ht="9.75" customHeight="1" thickBot="1">
      <c r="B57" s="115"/>
      <c r="C57" s="274"/>
      <c r="D57" s="109"/>
      <c r="E57" s="109"/>
      <c r="F57" s="133"/>
      <c r="G57" s="274"/>
      <c r="H57" s="109"/>
      <c r="I57" s="109"/>
      <c r="J57" s="110"/>
    </row>
    <row r="58" spans="2:10" ht="14.25" thickBot="1">
      <c r="B58" s="115"/>
      <c r="C58" s="135" t="s">
        <v>10</v>
      </c>
      <c r="D58" s="406"/>
      <c r="E58" s="156"/>
      <c r="F58" s="153"/>
      <c r="G58" s="135" t="s">
        <v>16</v>
      </c>
      <c r="H58" s="406"/>
      <c r="I58" s="156"/>
      <c r="J58" s="110"/>
    </row>
    <row r="59" spans="2:10" ht="13.5">
      <c r="B59" s="115"/>
      <c r="C59" s="425" t="s">
        <v>58</v>
      </c>
      <c r="D59" s="423">
        <v>227</v>
      </c>
      <c r="E59" s="424">
        <f>D59/D66</f>
        <v>0.7138364779874213</v>
      </c>
      <c r="F59" s="153"/>
      <c r="G59" s="423" t="s">
        <v>34</v>
      </c>
      <c r="H59" s="423">
        <v>0</v>
      </c>
      <c r="I59" s="424">
        <f>H59/H66</f>
        <v>0</v>
      </c>
      <c r="J59" s="110"/>
    </row>
    <row r="60" spans="2:10" ht="13.5">
      <c r="B60" s="115"/>
      <c r="C60" s="415" t="s">
        <v>39</v>
      </c>
      <c r="D60" s="415">
        <v>0</v>
      </c>
      <c r="E60" s="120">
        <f>D60/D66</f>
        <v>0</v>
      </c>
      <c r="F60" s="153"/>
      <c r="G60" s="415" t="s">
        <v>34</v>
      </c>
      <c r="H60" s="415">
        <v>0</v>
      </c>
      <c r="I60" s="120">
        <f>H60/H66</f>
        <v>0</v>
      </c>
      <c r="J60" s="110"/>
    </row>
    <row r="61" spans="2:10" ht="13.5">
      <c r="B61" s="115"/>
      <c r="C61" s="415" t="s">
        <v>39</v>
      </c>
      <c r="D61" s="415">
        <v>0</v>
      </c>
      <c r="E61" s="120">
        <f>D61/D66</f>
        <v>0</v>
      </c>
      <c r="F61" s="153"/>
      <c r="G61" s="415" t="s">
        <v>34</v>
      </c>
      <c r="H61" s="415">
        <v>0</v>
      </c>
      <c r="I61" s="120">
        <f>H61/H66</f>
        <v>0</v>
      </c>
      <c r="J61" s="110"/>
    </row>
    <row r="62" spans="2:10" ht="13.5">
      <c r="B62" s="115"/>
      <c r="C62" s="415" t="s">
        <v>39</v>
      </c>
      <c r="D62" s="415">
        <v>0</v>
      </c>
      <c r="E62" s="120">
        <f>D62/D66</f>
        <v>0</v>
      </c>
      <c r="F62" s="153"/>
      <c r="G62" s="415" t="s">
        <v>34</v>
      </c>
      <c r="H62" s="415">
        <v>0</v>
      </c>
      <c r="I62" s="120">
        <f>H62/H66</f>
        <v>0</v>
      </c>
      <c r="J62" s="110"/>
    </row>
    <row r="63" spans="2:10" ht="13.5">
      <c r="B63" s="115"/>
      <c r="C63" s="415" t="s">
        <v>40</v>
      </c>
      <c r="D63" s="415">
        <v>0</v>
      </c>
      <c r="E63" s="120">
        <f>D63/D66</f>
        <v>0</v>
      </c>
      <c r="F63" s="153"/>
      <c r="G63" s="415" t="s">
        <v>40</v>
      </c>
      <c r="H63" s="415">
        <v>0</v>
      </c>
      <c r="I63" s="120">
        <f>H63/H66</f>
        <v>0</v>
      </c>
      <c r="J63" s="110"/>
    </row>
    <row r="64" spans="2:10" ht="13.5">
      <c r="B64" s="115"/>
      <c r="C64" s="419" t="s">
        <v>85</v>
      </c>
      <c r="D64" s="415">
        <v>6</v>
      </c>
      <c r="E64" s="120">
        <f>D64/D66</f>
        <v>0.018867924528301886</v>
      </c>
      <c r="F64" s="153"/>
      <c r="G64" s="419" t="s">
        <v>85</v>
      </c>
      <c r="H64" s="415">
        <v>13</v>
      </c>
      <c r="I64" s="120">
        <f>H64/H66</f>
        <v>0.040880503144654086</v>
      </c>
      <c r="J64" s="110"/>
    </row>
    <row r="65" spans="2:10" ht="13.5">
      <c r="B65" s="115"/>
      <c r="C65" s="419" t="s">
        <v>110</v>
      </c>
      <c r="D65" s="415">
        <v>85</v>
      </c>
      <c r="E65" s="120">
        <f>D65/D66</f>
        <v>0.2672955974842767</v>
      </c>
      <c r="F65" s="153"/>
      <c r="G65" s="419" t="s">
        <v>110</v>
      </c>
      <c r="H65" s="415">
        <v>305</v>
      </c>
      <c r="I65" s="120">
        <f>H65/H66</f>
        <v>0.9591194968553459</v>
      </c>
      <c r="J65" s="110"/>
    </row>
    <row r="66" spans="2:10" ht="14.25" thickBot="1">
      <c r="B66" s="115"/>
      <c r="C66" s="421" t="s">
        <v>2</v>
      </c>
      <c r="D66" s="416">
        <f>SUM(D59:D65)</f>
        <v>318</v>
      </c>
      <c r="E66" s="127">
        <f>D66/D66</f>
        <v>1</v>
      </c>
      <c r="F66" s="153"/>
      <c r="G66" s="421" t="s">
        <v>2</v>
      </c>
      <c r="H66" s="416">
        <f>SUM(H59:H65)</f>
        <v>318</v>
      </c>
      <c r="I66" s="127">
        <f>H66/H66</f>
        <v>1</v>
      </c>
      <c r="J66" s="110"/>
    </row>
    <row r="67" spans="2:10" ht="9" customHeight="1" thickBot="1">
      <c r="B67" s="115"/>
      <c r="C67" s="274"/>
      <c r="D67" s="109"/>
      <c r="E67" s="109"/>
      <c r="F67" s="133"/>
      <c r="G67" s="274"/>
      <c r="H67" s="109"/>
      <c r="I67" s="153"/>
      <c r="J67" s="110"/>
    </row>
    <row r="68" spans="2:10" ht="14.25" thickBot="1">
      <c r="B68" s="115"/>
      <c r="C68" s="257" t="s">
        <v>168</v>
      </c>
      <c r="D68" s="406"/>
      <c r="E68" s="407"/>
      <c r="F68" s="153"/>
      <c r="G68" s="135" t="s">
        <v>17</v>
      </c>
      <c r="H68" s="406"/>
      <c r="I68" s="156"/>
      <c r="J68" s="110"/>
    </row>
    <row r="69" spans="2:10" ht="13.5">
      <c r="B69" s="115"/>
      <c r="C69" s="425" t="s">
        <v>169</v>
      </c>
      <c r="D69" s="423">
        <v>220</v>
      </c>
      <c r="E69" s="424">
        <f>D69/D74</f>
        <v>0.6918238993710691</v>
      </c>
      <c r="F69" s="153"/>
      <c r="G69" s="425" t="s">
        <v>61</v>
      </c>
      <c r="H69" s="423">
        <v>218</v>
      </c>
      <c r="I69" s="424">
        <f>H69/H74</f>
        <v>0.6855345911949685</v>
      </c>
      <c r="J69" s="110"/>
    </row>
    <row r="70" spans="2:10" ht="13.5">
      <c r="B70" s="115"/>
      <c r="C70" s="415" t="s">
        <v>34</v>
      </c>
      <c r="D70" s="415">
        <v>0</v>
      </c>
      <c r="E70" s="120">
        <f>D70/D74</f>
        <v>0</v>
      </c>
      <c r="F70" s="153"/>
      <c r="G70" s="415" t="s">
        <v>39</v>
      </c>
      <c r="H70" s="415">
        <v>0</v>
      </c>
      <c r="I70" s="120">
        <f>H70/H74</f>
        <v>0</v>
      </c>
      <c r="J70" s="110"/>
    </row>
    <row r="71" spans="2:10" ht="13.5">
      <c r="B71" s="115"/>
      <c r="C71" s="415" t="s">
        <v>39</v>
      </c>
      <c r="D71" s="415">
        <v>0</v>
      </c>
      <c r="E71" s="120">
        <f>D71/D74</f>
        <v>0</v>
      </c>
      <c r="F71" s="153"/>
      <c r="G71" s="415" t="s">
        <v>73</v>
      </c>
      <c r="H71" s="415"/>
      <c r="I71" s="120">
        <f>H71/H74</f>
        <v>0</v>
      </c>
      <c r="J71" s="110"/>
    </row>
    <row r="72" spans="2:10" ht="13.5">
      <c r="B72" s="115"/>
      <c r="C72" s="419" t="s">
        <v>90</v>
      </c>
      <c r="D72" s="415">
        <v>3</v>
      </c>
      <c r="E72" s="120">
        <f>D72/D74</f>
        <v>0.009433962264150943</v>
      </c>
      <c r="F72" s="153"/>
      <c r="G72" s="419" t="s">
        <v>85</v>
      </c>
      <c r="H72" s="415">
        <v>1</v>
      </c>
      <c r="I72" s="120">
        <f>H72/H74</f>
        <v>0.0031446540880503146</v>
      </c>
      <c r="J72" s="110"/>
    </row>
    <row r="73" spans="2:10" ht="13.5">
      <c r="B73" s="115"/>
      <c r="C73" s="419" t="s">
        <v>110</v>
      </c>
      <c r="D73" s="415">
        <v>95</v>
      </c>
      <c r="E73" s="120">
        <f>D73/D74</f>
        <v>0.29874213836477986</v>
      </c>
      <c r="F73" s="153"/>
      <c r="G73" s="419" t="s">
        <v>110</v>
      </c>
      <c r="H73" s="415">
        <v>99</v>
      </c>
      <c r="I73" s="120">
        <f>H73/H74</f>
        <v>0.3113207547169811</v>
      </c>
      <c r="J73" s="110"/>
    </row>
    <row r="74" spans="2:10" ht="14.25" thickBot="1">
      <c r="B74" s="115"/>
      <c r="C74" s="421" t="s">
        <v>2</v>
      </c>
      <c r="D74" s="416">
        <f>SUM(D69:D73)</f>
        <v>318</v>
      </c>
      <c r="E74" s="127">
        <f>D74/D74</f>
        <v>1</v>
      </c>
      <c r="F74" s="153"/>
      <c r="G74" s="421" t="s">
        <v>2</v>
      </c>
      <c r="H74" s="416">
        <f>SUM(H69:H73)</f>
        <v>318</v>
      </c>
      <c r="I74" s="127">
        <f>H74/H74</f>
        <v>1</v>
      </c>
      <c r="J74" s="110"/>
    </row>
    <row r="75" spans="2:10" ht="9" customHeight="1" thickBot="1">
      <c r="B75" s="115"/>
      <c r="C75" s="274"/>
      <c r="D75" s="109"/>
      <c r="E75" s="109"/>
      <c r="F75" s="153"/>
      <c r="G75" s="274"/>
      <c r="H75" s="109"/>
      <c r="I75" s="153"/>
      <c r="J75" s="110"/>
    </row>
    <row r="76" spans="2:10" ht="14.25" thickBot="1">
      <c r="B76" s="115"/>
      <c r="C76" s="135" t="s">
        <v>164</v>
      </c>
      <c r="D76" s="406"/>
      <c r="E76" s="407"/>
      <c r="F76" s="153"/>
      <c r="G76" s="135" t="s">
        <v>14</v>
      </c>
      <c r="H76" s="406"/>
      <c r="I76" s="156"/>
      <c r="J76" s="110"/>
    </row>
    <row r="77" spans="2:10" ht="13.5">
      <c r="B77" s="115"/>
      <c r="C77" s="423" t="s">
        <v>34</v>
      </c>
      <c r="D77" s="423">
        <v>0</v>
      </c>
      <c r="E77" s="424">
        <f>D77/D84</f>
        <v>0</v>
      </c>
      <c r="F77" s="153"/>
      <c r="G77" s="423" t="s">
        <v>34</v>
      </c>
      <c r="H77" s="423">
        <v>0</v>
      </c>
      <c r="I77" s="424">
        <f>H77/H82</f>
        <v>0</v>
      </c>
      <c r="J77" s="110"/>
    </row>
    <row r="78" spans="2:10" ht="13.5">
      <c r="B78" s="115"/>
      <c r="C78" s="418" t="s">
        <v>34</v>
      </c>
      <c r="D78" s="415">
        <v>0</v>
      </c>
      <c r="E78" s="120">
        <f>D78/D84</f>
        <v>0</v>
      </c>
      <c r="F78" s="153"/>
      <c r="G78" s="415" t="s">
        <v>39</v>
      </c>
      <c r="H78" s="415">
        <v>0</v>
      </c>
      <c r="I78" s="120">
        <f>H78/H82</f>
        <v>0</v>
      </c>
      <c r="J78" s="110"/>
    </row>
    <row r="79" spans="2:10" ht="13.5">
      <c r="B79" s="115"/>
      <c r="C79" s="415" t="s">
        <v>34</v>
      </c>
      <c r="D79" s="415">
        <v>0</v>
      </c>
      <c r="E79" s="120">
        <f>D79/D84</f>
        <v>0</v>
      </c>
      <c r="F79" s="153"/>
      <c r="G79" s="415" t="s">
        <v>40</v>
      </c>
      <c r="H79" s="415">
        <v>0</v>
      </c>
      <c r="I79" s="120">
        <f>H79/H82</f>
        <v>0</v>
      </c>
      <c r="J79" s="110"/>
    </row>
    <row r="80" spans="2:10" ht="13.5">
      <c r="B80" s="115"/>
      <c r="C80" s="418" t="s">
        <v>34</v>
      </c>
      <c r="D80" s="415">
        <v>0</v>
      </c>
      <c r="E80" s="120">
        <f>D80/D84</f>
        <v>0</v>
      </c>
      <c r="F80" s="153"/>
      <c r="G80" s="419" t="s">
        <v>85</v>
      </c>
      <c r="H80" s="415">
        <v>16</v>
      </c>
      <c r="I80" s="120">
        <f>H80/H82</f>
        <v>0.050314465408805034</v>
      </c>
      <c r="J80" s="110"/>
    </row>
    <row r="81" spans="2:10" ht="13.5">
      <c r="B81" s="115"/>
      <c r="C81" s="415" t="s">
        <v>34</v>
      </c>
      <c r="D81" s="415">
        <v>0</v>
      </c>
      <c r="E81" s="120">
        <f>D81/D84</f>
        <v>0</v>
      </c>
      <c r="F81" s="153"/>
      <c r="G81" s="419" t="s">
        <v>110</v>
      </c>
      <c r="H81" s="415">
        <v>302</v>
      </c>
      <c r="I81" s="120">
        <f>H81/H82</f>
        <v>0.949685534591195</v>
      </c>
      <c r="J81" s="110"/>
    </row>
    <row r="82" spans="2:10" ht="14.25" thickBot="1">
      <c r="B82" s="115"/>
      <c r="C82" s="419" t="s">
        <v>38</v>
      </c>
      <c r="D82" s="415">
        <v>34</v>
      </c>
      <c r="E82" s="120">
        <f>D82/D84</f>
        <v>0.1069182389937107</v>
      </c>
      <c r="F82" s="153"/>
      <c r="G82" s="421" t="s">
        <v>2</v>
      </c>
      <c r="H82" s="416">
        <f>SUM(H77:H81)</f>
        <v>318</v>
      </c>
      <c r="I82" s="127">
        <f>H82/H82</f>
        <v>1</v>
      </c>
      <c r="J82" s="110"/>
    </row>
    <row r="83" spans="2:10" ht="13.5">
      <c r="B83" s="115"/>
      <c r="C83" s="419" t="s">
        <v>110</v>
      </c>
      <c r="D83" s="415">
        <v>284</v>
      </c>
      <c r="E83" s="120">
        <f>D83/D84</f>
        <v>0.8930817610062893</v>
      </c>
      <c r="F83" s="153"/>
      <c r="G83" s="158" t="s">
        <v>95</v>
      </c>
      <c r="H83" s="153"/>
      <c r="I83" s="110"/>
      <c r="J83" s="110"/>
    </row>
    <row r="84" spans="2:10" ht="14.25" thickBot="1">
      <c r="B84" s="115"/>
      <c r="C84" s="421" t="s">
        <v>2</v>
      </c>
      <c r="D84" s="416">
        <f>SUM(D77:D83)</f>
        <v>318</v>
      </c>
      <c r="E84" s="127">
        <f>D84/D84</f>
        <v>1</v>
      </c>
      <c r="F84" s="153"/>
      <c r="G84" s="480" t="s">
        <v>75</v>
      </c>
      <c r="H84" s="409"/>
      <c r="I84" s="410"/>
      <c r="J84" s="110"/>
    </row>
    <row r="85" spans="2:10" ht="5.25" customHeight="1" thickBot="1">
      <c r="B85" s="479"/>
      <c r="C85" s="409"/>
      <c r="D85" s="409"/>
      <c r="E85" s="409"/>
      <c r="F85" s="409"/>
      <c r="G85" s="409"/>
      <c r="H85" s="409"/>
      <c r="I85" s="409"/>
      <c r="J85" s="410"/>
    </row>
  </sheetData>
  <sheetProtection/>
  <conditionalFormatting sqref="D6">
    <cfRule type="top10" priority="50" dxfId="7" stopIfTrue="1" rank="1"/>
  </conditionalFormatting>
  <conditionalFormatting sqref="H6">
    <cfRule type="top10" priority="49" dxfId="7" stopIfTrue="1" rank="1"/>
  </conditionalFormatting>
  <conditionalFormatting sqref="D18">
    <cfRule type="top10" priority="48" dxfId="7" stopIfTrue="1" rank="1"/>
  </conditionalFormatting>
  <conditionalFormatting sqref="H18">
    <cfRule type="top10" priority="47" dxfId="7" stopIfTrue="1" rank="1"/>
  </conditionalFormatting>
  <conditionalFormatting sqref="D36">
    <cfRule type="top10" priority="46" dxfId="7" stopIfTrue="1" rank="1"/>
  </conditionalFormatting>
  <conditionalFormatting sqref="H36">
    <cfRule type="top10" priority="45" dxfId="7" stopIfTrue="1" rank="1"/>
  </conditionalFormatting>
  <conditionalFormatting sqref="D48">
    <cfRule type="top10" priority="44" dxfId="7" stopIfTrue="1" rank="1"/>
  </conditionalFormatting>
  <conditionalFormatting sqref="H48">
    <cfRule type="top10" priority="43" dxfId="7" stopIfTrue="1" rank="1"/>
  </conditionalFormatting>
  <conditionalFormatting sqref="D58">
    <cfRule type="top10" priority="42" dxfId="7" stopIfTrue="1" rank="1"/>
  </conditionalFormatting>
  <conditionalFormatting sqref="H58:H64">
    <cfRule type="top10" priority="41" dxfId="7" stopIfTrue="1" rank="1"/>
  </conditionalFormatting>
  <conditionalFormatting sqref="D68">
    <cfRule type="top10" priority="40" dxfId="7" stopIfTrue="1" rank="1"/>
  </conditionalFormatting>
  <conditionalFormatting sqref="H68">
    <cfRule type="top10" priority="39" dxfId="7" stopIfTrue="1" rank="1"/>
  </conditionalFormatting>
  <conditionalFormatting sqref="D76">
    <cfRule type="top10" priority="38" dxfId="7" stopIfTrue="1" rank="1"/>
  </conditionalFormatting>
  <conditionalFormatting sqref="H76">
    <cfRule type="top10" priority="37" dxfId="7" stopIfTrue="1" rank="1"/>
  </conditionalFormatting>
  <conditionalFormatting sqref="H18">
    <cfRule type="top10" priority="36" dxfId="57" stopIfTrue="1" rank="9"/>
  </conditionalFormatting>
  <conditionalFormatting sqref="H59:H64">
    <cfRule type="top10" priority="9" dxfId="260" stopIfTrue="1" rank="1"/>
    <cfRule type="top10" priority="26" dxfId="0" stopIfTrue="1" rank="1"/>
  </conditionalFormatting>
  <conditionalFormatting sqref="H7:H14">
    <cfRule type="top10" priority="18" dxfId="260" stopIfTrue="1" rank="3"/>
    <cfRule type="top10" priority="19" dxfId="261" stopIfTrue="1" rank="3"/>
    <cfRule type="top10" priority="20" dxfId="0" stopIfTrue="1" rank="3"/>
  </conditionalFormatting>
  <conditionalFormatting sqref="D7:D14">
    <cfRule type="top10" priority="15" dxfId="260" stopIfTrue="1" rank="1"/>
  </conditionalFormatting>
  <conditionalFormatting sqref="H77:H80">
    <cfRule type="top10" priority="11" dxfId="260" stopIfTrue="1" rank="1"/>
  </conditionalFormatting>
  <conditionalFormatting sqref="H69:H72">
    <cfRule type="top10" priority="10" dxfId="260" stopIfTrue="1" rank="1"/>
  </conditionalFormatting>
  <conditionalFormatting sqref="D77:D82">
    <cfRule type="top10" priority="8" dxfId="260" stopIfTrue="1" rank="1"/>
  </conditionalFormatting>
  <conditionalFormatting sqref="D69:D72">
    <cfRule type="top10" priority="7" dxfId="260" stopIfTrue="1" rank="1"/>
  </conditionalFormatting>
  <conditionalFormatting sqref="D59:D64">
    <cfRule type="top10" priority="6" dxfId="260" stopIfTrue="1" rank="1"/>
  </conditionalFormatting>
  <conditionalFormatting sqref="D49:D54">
    <cfRule type="top10" priority="5" dxfId="260" stopIfTrue="1" rank="1"/>
  </conditionalFormatting>
  <conditionalFormatting sqref="H49:H54">
    <cfRule type="top10" priority="4" dxfId="260" stopIfTrue="1" rank="1"/>
  </conditionalFormatting>
  <conditionalFormatting sqref="D37:D44">
    <cfRule type="top10" priority="3" dxfId="260" stopIfTrue="1" rank="1"/>
  </conditionalFormatting>
  <conditionalFormatting sqref="H37:H44">
    <cfRule type="top10" priority="1" dxfId="260" stopIfTrue="1" rank="1"/>
  </conditionalFormatting>
  <conditionalFormatting sqref="D19:D32">
    <cfRule type="top10" priority="72" dxfId="260" stopIfTrue="1" rank="1"/>
  </conditionalFormatting>
  <conditionalFormatting sqref="H19:H32">
    <cfRule type="top10" priority="74" dxfId="260" stopIfTrue="1" rank="9"/>
  </conditionalFormatting>
  <printOptions/>
  <pageMargins left="0.3" right="0.3" top="0.25" bottom="0.25" header="0.25" footer="0.3"/>
  <pageSetup horizontalDpi="600" verticalDpi="600" orientation="portrait" pageOrder="overThenDown" paperSize="1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81"/>
  <sheetViews>
    <sheetView view="pageLayout" workbookViewId="0" topLeftCell="A1">
      <selection activeCell="G21" sqref="G21"/>
    </sheetView>
  </sheetViews>
  <sheetFormatPr defaultColWidth="9.140625" defaultRowHeight="15"/>
  <cols>
    <col min="1" max="1" width="6.28125" style="462" customWidth="1"/>
    <col min="2" max="2" width="1.8515625" style="462" customWidth="1"/>
    <col min="3" max="3" width="35.140625" style="462" customWidth="1"/>
    <col min="4" max="5" width="10.8515625" style="462" customWidth="1"/>
    <col min="6" max="6" width="1.8515625" style="462" customWidth="1"/>
    <col min="7" max="7" width="35.140625" style="462" customWidth="1"/>
    <col min="8" max="9" width="10.8515625" style="462" customWidth="1"/>
    <col min="10" max="10" width="1.8515625" style="462" customWidth="1"/>
    <col min="11" max="16384" width="8.8515625" style="462" customWidth="1"/>
  </cols>
  <sheetData>
    <row r="1" spans="2:10" ht="15.75">
      <c r="B1" s="459"/>
      <c r="C1" s="434" t="s">
        <v>28</v>
      </c>
      <c r="D1" s="460"/>
      <c r="E1" s="460"/>
      <c r="F1" s="460"/>
      <c r="G1" s="434" t="s">
        <v>192</v>
      </c>
      <c r="H1" s="460"/>
      <c r="I1" s="460"/>
      <c r="J1" s="461"/>
    </row>
    <row r="2" spans="2:10" ht="16.5" thickBot="1">
      <c r="B2" s="463"/>
      <c r="C2" s="438" t="s">
        <v>41</v>
      </c>
      <c r="D2" s="464"/>
      <c r="E2" s="464"/>
      <c r="F2" s="464"/>
      <c r="G2" s="492"/>
      <c r="H2" s="464"/>
      <c r="I2" s="493" t="s">
        <v>96</v>
      </c>
      <c r="J2" s="466"/>
    </row>
    <row r="3" spans="2:10" ht="14.25" thickBot="1">
      <c r="B3" s="442"/>
      <c r="C3" s="273"/>
      <c r="D3" s="105"/>
      <c r="E3" s="105"/>
      <c r="F3" s="151"/>
      <c r="G3" s="444"/>
      <c r="H3" s="151"/>
      <c r="I3" s="151"/>
      <c r="J3" s="152"/>
    </row>
    <row r="4" spans="2:10" ht="14.25" thickBot="1">
      <c r="B4" s="442"/>
      <c r="C4" s="134" t="s">
        <v>8</v>
      </c>
      <c r="D4" s="445"/>
      <c r="E4" s="446"/>
      <c r="F4" s="129"/>
      <c r="G4" s="268" t="s">
        <v>62</v>
      </c>
      <c r="H4" s="454"/>
      <c r="I4" s="449"/>
      <c r="J4" s="152"/>
    </row>
    <row r="5" spans="2:10" ht="13.5">
      <c r="B5" s="442"/>
      <c r="C5" s="455" t="s">
        <v>48</v>
      </c>
      <c r="D5" s="423">
        <v>5</v>
      </c>
      <c r="E5" s="424">
        <f>D5/D15</f>
        <v>0.026881720430107527</v>
      </c>
      <c r="F5" s="129"/>
      <c r="G5" s="425" t="s">
        <v>57</v>
      </c>
      <c r="H5" s="426">
        <v>108</v>
      </c>
      <c r="I5" s="424">
        <f>H5/H15</f>
        <v>0.1935483870967742</v>
      </c>
      <c r="J5" s="152"/>
    </row>
    <row r="6" spans="2:10" ht="13.5">
      <c r="B6" s="442"/>
      <c r="C6" s="456" t="s">
        <v>78</v>
      </c>
      <c r="D6" s="415">
        <v>49</v>
      </c>
      <c r="E6" s="120">
        <f>D6/D15</f>
        <v>0.26344086021505375</v>
      </c>
      <c r="F6" s="129"/>
      <c r="G6" s="419" t="s">
        <v>140</v>
      </c>
      <c r="H6" s="415">
        <v>136</v>
      </c>
      <c r="I6" s="120">
        <f>H6/H15</f>
        <v>0.24372759856630824</v>
      </c>
      <c r="J6" s="152"/>
    </row>
    <row r="7" spans="2:10" ht="13.5">
      <c r="B7" s="442"/>
      <c r="C7" s="457" t="s">
        <v>47</v>
      </c>
      <c r="D7" s="415">
        <v>83</v>
      </c>
      <c r="E7" s="120">
        <f>D7/D15</f>
        <v>0.44623655913978494</v>
      </c>
      <c r="F7" s="129"/>
      <c r="G7" s="419" t="s">
        <v>56</v>
      </c>
      <c r="H7" s="415">
        <v>112</v>
      </c>
      <c r="I7" s="120">
        <f>H7/H15</f>
        <v>0.2007168458781362</v>
      </c>
      <c r="J7" s="152"/>
    </row>
    <row r="8" spans="2:10" ht="13.5">
      <c r="B8" s="442"/>
      <c r="C8" s="456" t="s">
        <v>77</v>
      </c>
      <c r="D8" s="415">
        <v>34</v>
      </c>
      <c r="E8" s="120">
        <f>D8/D15</f>
        <v>0.1827956989247312</v>
      </c>
      <c r="F8" s="129"/>
      <c r="G8" s="415" t="s">
        <v>34</v>
      </c>
      <c r="H8" s="415">
        <v>0</v>
      </c>
      <c r="I8" s="120">
        <f>H8/H15</f>
        <v>0</v>
      </c>
      <c r="J8" s="152"/>
    </row>
    <row r="9" spans="2:10" ht="13.5">
      <c r="B9" s="442"/>
      <c r="C9" s="456" t="s">
        <v>160</v>
      </c>
      <c r="D9" s="415">
        <v>1</v>
      </c>
      <c r="E9" s="120">
        <f>D9/D15</f>
        <v>0.005376344086021506</v>
      </c>
      <c r="F9" s="129"/>
      <c r="G9" s="415" t="s">
        <v>34</v>
      </c>
      <c r="H9" s="415">
        <v>0</v>
      </c>
      <c r="I9" s="120">
        <f>H9/H15</f>
        <v>0</v>
      </c>
      <c r="J9" s="152"/>
    </row>
    <row r="10" spans="2:10" ht="13.5">
      <c r="B10" s="442"/>
      <c r="C10" s="483" t="s">
        <v>34</v>
      </c>
      <c r="D10" s="415">
        <v>0</v>
      </c>
      <c r="E10" s="120">
        <f>D10/D15</f>
        <v>0</v>
      </c>
      <c r="F10" s="129"/>
      <c r="G10" s="415" t="s">
        <v>34</v>
      </c>
      <c r="H10" s="415">
        <v>0</v>
      </c>
      <c r="I10" s="120">
        <f>H10/H15</f>
        <v>0</v>
      </c>
      <c r="J10" s="152"/>
    </row>
    <row r="11" spans="2:10" ht="13.5">
      <c r="B11" s="442"/>
      <c r="C11" s="483" t="s">
        <v>34</v>
      </c>
      <c r="D11" s="415">
        <v>0</v>
      </c>
      <c r="E11" s="120">
        <f>D11/D15</f>
        <v>0</v>
      </c>
      <c r="F11" s="129"/>
      <c r="G11" s="415" t="s">
        <v>34</v>
      </c>
      <c r="H11" s="415">
        <v>0</v>
      </c>
      <c r="I11" s="120">
        <f>H11/H15</f>
        <v>0</v>
      </c>
      <c r="J11" s="152"/>
    </row>
    <row r="12" spans="2:10" ht="13.5">
      <c r="B12" s="442"/>
      <c r="C12" s="483" t="s">
        <v>34</v>
      </c>
      <c r="D12" s="415">
        <v>0</v>
      </c>
      <c r="E12" s="120">
        <f>D12/D15</f>
        <v>0</v>
      </c>
      <c r="F12" s="129"/>
      <c r="G12" s="415" t="s">
        <v>34</v>
      </c>
      <c r="H12" s="415">
        <v>0</v>
      </c>
      <c r="I12" s="120">
        <f>H12/H15</f>
        <v>0</v>
      </c>
      <c r="J12" s="152"/>
    </row>
    <row r="13" spans="2:10" ht="13.5">
      <c r="B13" s="442"/>
      <c r="C13" s="456" t="s">
        <v>79</v>
      </c>
      <c r="D13" s="415">
        <v>4</v>
      </c>
      <c r="E13" s="120">
        <f>D13/D15</f>
        <v>0.021505376344086023</v>
      </c>
      <c r="F13" s="129"/>
      <c r="G13" s="419" t="s">
        <v>84</v>
      </c>
      <c r="H13" s="415">
        <v>1</v>
      </c>
      <c r="I13" s="120">
        <f>H13/H15</f>
        <v>0.0017921146953405018</v>
      </c>
      <c r="J13" s="152"/>
    </row>
    <row r="14" spans="2:10" ht="13.5">
      <c r="B14" s="442"/>
      <c r="C14" s="456" t="s">
        <v>110</v>
      </c>
      <c r="D14" s="415">
        <v>10</v>
      </c>
      <c r="E14" s="120">
        <f>D14/D15</f>
        <v>0.053763440860215055</v>
      </c>
      <c r="F14" s="129"/>
      <c r="G14" s="419" t="s">
        <v>110</v>
      </c>
      <c r="H14" s="415">
        <v>201</v>
      </c>
      <c r="I14" s="120">
        <f>H14/H15</f>
        <v>0.3602150537634409</v>
      </c>
      <c r="J14" s="152"/>
    </row>
    <row r="15" spans="2:10" ht="14.25" thickBot="1">
      <c r="B15" s="442"/>
      <c r="C15" s="421" t="s">
        <v>86</v>
      </c>
      <c r="D15" s="416">
        <f>SUM(D5:D14)</f>
        <v>186</v>
      </c>
      <c r="E15" s="127">
        <f>D15/D15</f>
        <v>1</v>
      </c>
      <c r="F15" s="129"/>
      <c r="G15" s="421" t="s">
        <v>86</v>
      </c>
      <c r="H15" s="416">
        <f>SUM(H5:H14)</f>
        <v>558</v>
      </c>
      <c r="I15" s="127">
        <f>H15/H15</f>
        <v>1</v>
      </c>
      <c r="J15" s="152"/>
    </row>
    <row r="16" spans="2:10" ht="14.25" thickBot="1">
      <c r="B16" s="442"/>
      <c r="C16" s="444"/>
      <c r="D16" s="105"/>
      <c r="E16" s="105"/>
      <c r="F16" s="129"/>
      <c r="G16" s="444"/>
      <c r="H16" s="105"/>
      <c r="I16" s="105"/>
      <c r="J16" s="152"/>
    </row>
    <row r="17" spans="2:10" ht="14.25" thickBot="1">
      <c r="B17" s="442"/>
      <c r="C17" s="268" t="s">
        <v>6</v>
      </c>
      <c r="D17" s="445"/>
      <c r="E17" s="446"/>
      <c r="F17" s="151"/>
      <c r="G17" s="268" t="s">
        <v>15</v>
      </c>
      <c r="H17" s="445"/>
      <c r="I17" s="446"/>
      <c r="J17" s="152"/>
    </row>
    <row r="18" spans="2:10" ht="13.5">
      <c r="B18" s="442"/>
      <c r="C18" s="425" t="s">
        <v>80</v>
      </c>
      <c r="D18" s="423">
        <v>164</v>
      </c>
      <c r="E18" s="424">
        <f>D18/D25</f>
        <v>0.8817204301075269</v>
      </c>
      <c r="F18" s="151"/>
      <c r="G18" s="425" t="s">
        <v>55</v>
      </c>
      <c r="H18" s="423">
        <v>149</v>
      </c>
      <c r="I18" s="424">
        <f>H18/H25</f>
        <v>0.8010752688172043</v>
      </c>
      <c r="J18" s="152"/>
    </row>
    <row r="19" spans="2:10" ht="13.5">
      <c r="B19" s="442"/>
      <c r="C19" s="415" t="s">
        <v>39</v>
      </c>
      <c r="D19" s="415">
        <v>0</v>
      </c>
      <c r="E19" s="120">
        <f>D19/D25</f>
        <v>0</v>
      </c>
      <c r="F19" s="151"/>
      <c r="G19" s="415" t="s">
        <v>34</v>
      </c>
      <c r="H19" s="415">
        <v>0</v>
      </c>
      <c r="I19" s="120">
        <f>H19/H25</f>
        <v>0</v>
      </c>
      <c r="J19" s="152"/>
    </row>
    <row r="20" spans="2:10" ht="13.5">
      <c r="B20" s="442"/>
      <c r="C20" s="415" t="s">
        <v>39</v>
      </c>
      <c r="D20" s="415">
        <v>0</v>
      </c>
      <c r="E20" s="120">
        <f>D20/D25</f>
        <v>0</v>
      </c>
      <c r="F20" s="151"/>
      <c r="G20" s="415" t="s">
        <v>34</v>
      </c>
      <c r="H20" s="415">
        <v>0</v>
      </c>
      <c r="I20" s="120">
        <f>H20/H25</f>
        <v>0</v>
      </c>
      <c r="J20" s="152"/>
    </row>
    <row r="21" spans="2:10" ht="13.5">
      <c r="B21" s="442"/>
      <c r="C21" s="415" t="s">
        <v>39</v>
      </c>
      <c r="D21" s="415">
        <v>0</v>
      </c>
      <c r="E21" s="120">
        <f>D21/D25</f>
        <v>0</v>
      </c>
      <c r="F21" s="151"/>
      <c r="G21" s="415" t="s">
        <v>34</v>
      </c>
      <c r="H21" s="415">
        <v>0</v>
      </c>
      <c r="I21" s="120">
        <f>H21/H25</f>
        <v>0</v>
      </c>
      <c r="J21" s="152"/>
    </row>
    <row r="22" spans="2:10" ht="13.5">
      <c r="B22" s="442"/>
      <c r="C22" s="415" t="s">
        <v>73</v>
      </c>
      <c r="D22" s="415">
        <v>0</v>
      </c>
      <c r="E22" s="120">
        <f>D22/D25</f>
        <v>0</v>
      </c>
      <c r="F22" s="151"/>
      <c r="G22" s="415" t="s">
        <v>40</v>
      </c>
      <c r="H22" s="415">
        <v>0</v>
      </c>
      <c r="I22" s="120">
        <f>H22/H25</f>
        <v>0</v>
      </c>
      <c r="J22" s="152"/>
    </row>
    <row r="23" spans="2:10" ht="13.5">
      <c r="B23" s="442"/>
      <c r="C23" s="419" t="s">
        <v>85</v>
      </c>
      <c r="D23" s="415">
        <v>8</v>
      </c>
      <c r="E23" s="120">
        <f>D23/D25</f>
        <v>0.043010752688172046</v>
      </c>
      <c r="F23" s="151"/>
      <c r="G23" s="419" t="s">
        <v>85</v>
      </c>
      <c r="H23" s="415">
        <v>0</v>
      </c>
      <c r="I23" s="120">
        <f>H23/H25</f>
        <v>0</v>
      </c>
      <c r="J23" s="152"/>
    </row>
    <row r="24" spans="2:10" ht="13.5">
      <c r="B24" s="442"/>
      <c r="C24" s="419" t="s">
        <v>110</v>
      </c>
      <c r="D24" s="415">
        <v>14</v>
      </c>
      <c r="E24" s="120">
        <f>D24/D25</f>
        <v>0.07526881720430108</v>
      </c>
      <c r="F24" s="151"/>
      <c r="G24" s="419" t="s">
        <v>110</v>
      </c>
      <c r="H24" s="415">
        <v>37</v>
      </c>
      <c r="I24" s="120">
        <f>H24/H25</f>
        <v>0.1989247311827957</v>
      </c>
      <c r="J24" s="152"/>
    </row>
    <row r="25" spans="2:10" ht="14.25" thickBot="1">
      <c r="B25" s="442"/>
      <c r="C25" s="421" t="s">
        <v>86</v>
      </c>
      <c r="D25" s="416">
        <f>SUM(D18:D24)</f>
        <v>186</v>
      </c>
      <c r="E25" s="127">
        <f>D25/D25</f>
        <v>1</v>
      </c>
      <c r="F25" s="151"/>
      <c r="G25" s="421" t="s">
        <v>86</v>
      </c>
      <c r="H25" s="416">
        <f>SUM(H18:H24)</f>
        <v>186</v>
      </c>
      <c r="I25" s="127">
        <f>H25/H25</f>
        <v>1</v>
      </c>
      <c r="J25" s="152"/>
    </row>
    <row r="26" spans="2:10" ht="14.25" thickBot="1">
      <c r="B26" s="442"/>
      <c r="C26" s="444"/>
      <c r="D26" s="105"/>
      <c r="E26" s="105"/>
      <c r="F26" s="129"/>
      <c r="G26" s="444"/>
      <c r="H26" s="105"/>
      <c r="I26" s="151"/>
      <c r="J26" s="152"/>
    </row>
    <row r="27" spans="2:10" ht="14.25" thickBot="1">
      <c r="B27" s="442"/>
      <c r="C27" s="268" t="s">
        <v>9</v>
      </c>
      <c r="D27" s="445"/>
      <c r="E27" s="446"/>
      <c r="F27" s="151"/>
      <c r="G27" s="134" t="s">
        <v>20</v>
      </c>
      <c r="H27" s="445"/>
      <c r="I27" s="449"/>
      <c r="J27" s="152"/>
    </row>
    <row r="28" spans="2:10" ht="13.5">
      <c r="B28" s="442"/>
      <c r="C28" s="425" t="s">
        <v>49</v>
      </c>
      <c r="D28" s="423">
        <v>167</v>
      </c>
      <c r="E28" s="424">
        <f>D28/D33</f>
        <v>0.8978494623655914</v>
      </c>
      <c r="F28" s="151"/>
      <c r="G28" s="425" t="s">
        <v>52</v>
      </c>
      <c r="H28" s="423">
        <v>153</v>
      </c>
      <c r="I28" s="424">
        <f>H28/H33</f>
        <v>0.8225806451612904</v>
      </c>
      <c r="J28" s="152"/>
    </row>
    <row r="29" spans="2:10" ht="13.5">
      <c r="B29" s="442"/>
      <c r="C29" s="415" t="s">
        <v>34</v>
      </c>
      <c r="D29" s="415">
        <v>0</v>
      </c>
      <c r="E29" s="120">
        <f>D29/D33</f>
        <v>0</v>
      </c>
      <c r="F29" s="151"/>
      <c r="G29" s="415" t="s">
        <v>34</v>
      </c>
      <c r="H29" s="415">
        <v>0</v>
      </c>
      <c r="I29" s="120">
        <f>H29/H33</f>
        <v>0</v>
      </c>
      <c r="J29" s="152"/>
    </row>
    <row r="30" spans="2:10" ht="13.5">
      <c r="B30" s="442"/>
      <c r="C30" s="415" t="s">
        <v>34</v>
      </c>
      <c r="D30" s="415">
        <v>0</v>
      </c>
      <c r="E30" s="120">
        <f>D30/D33</f>
        <v>0</v>
      </c>
      <c r="F30" s="151"/>
      <c r="G30" s="415" t="s">
        <v>73</v>
      </c>
      <c r="H30" s="415">
        <v>0</v>
      </c>
      <c r="I30" s="120">
        <f>H30/H33</f>
        <v>0</v>
      </c>
      <c r="J30" s="152"/>
    </row>
    <row r="31" spans="2:10" ht="13.5">
      <c r="B31" s="442"/>
      <c r="C31" s="419" t="s">
        <v>128</v>
      </c>
      <c r="D31" s="415">
        <v>3</v>
      </c>
      <c r="E31" s="120">
        <f>D31/D33</f>
        <v>0.016129032258064516</v>
      </c>
      <c r="F31" s="151"/>
      <c r="G31" s="419" t="s">
        <v>87</v>
      </c>
      <c r="H31" s="415">
        <v>0</v>
      </c>
      <c r="I31" s="120">
        <f>H31/H33</f>
        <v>0</v>
      </c>
      <c r="J31" s="152"/>
    </row>
    <row r="32" spans="2:10" ht="13.5">
      <c r="B32" s="442"/>
      <c r="C32" s="419" t="s">
        <v>110</v>
      </c>
      <c r="D32" s="415">
        <v>16</v>
      </c>
      <c r="E32" s="120">
        <f>D32/D33</f>
        <v>0.08602150537634409</v>
      </c>
      <c r="F32" s="151"/>
      <c r="G32" s="419" t="s">
        <v>110</v>
      </c>
      <c r="H32" s="415">
        <v>33</v>
      </c>
      <c r="I32" s="120">
        <f>H32/H33</f>
        <v>0.1774193548387097</v>
      </c>
      <c r="J32" s="152"/>
    </row>
    <row r="33" spans="2:10" ht="14.25" thickBot="1">
      <c r="B33" s="442"/>
      <c r="C33" s="421" t="s">
        <v>86</v>
      </c>
      <c r="D33" s="416">
        <f>SUM(D28:D32)</f>
        <v>186</v>
      </c>
      <c r="E33" s="127">
        <f>D33/D33</f>
        <v>1</v>
      </c>
      <c r="F33" s="151"/>
      <c r="G33" s="421" t="s">
        <v>86</v>
      </c>
      <c r="H33" s="416">
        <f>SUM(H28:H32)</f>
        <v>186</v>
      </c>
      <c r="I33" s="127">
        <f>H33/H33</f>
        <v>1</v>
      </c>
      <c r="J33" s="152"/>
    </row>
    <row r="34" spans="2:10" ht="14.25" thickBot="1">
      <c r="B34" s="442"/>
      <c r="C34" s="273"/>
      <c r="D34" s="105"/>
      <c r="E34" s="105"/>
      <c r="F34" s="151"/>
      <c r="G34" s="444"/>
      <c r="H34" s="151"/>
      <c r="I34" s="151"/>
      <c r="J34" s="152"/>
    </row>
    <row r="35" spans="2:10" ht="14.25" thickBot="1">
      <c r="B35" s="442"/>
      <c r="C35" s="134" t="s">
        <v>81</v>
      </c>
      <c r="D35" s="445"/>
      <c r="E35" s="446"/>
      <c r="F35" s="129"/>
      <c r="G35" s="268" t="s">
        <v>16</v>
      </c>
      <c r="H35" s="454"/>
      <c r="I35" s="449"/>
      <c r="J35" s="152"/>
    </row>
    <row r="36" spans="2:10" ht="13.5">
      <c r="B36" s="442"/>
      <c r="C36" s="425" t="s">
        <v>161</v>
      </c>
      <c r="D36" s="423">
        <v>54</v>
      </c>
      <c r="E36" s="424">
        <f>D36/D43</f>
        <v>0.2903225806451613</v>
      </c>
      <c r="F36" s="129"/>
      <c r="G36" s="425" t="s">
        <v>54</v>
      </c>
      <c r="H36" s="426">
        <v>153</v>
      </c>
      <c r="I36" s="424">
        <f>H36/H43</f>
        <v>0.8225806451612904</v>
      </c>
      <c r="J36" s="152"/>
    </row>
    <row r="37" spans="2:10" ht="13.5">
      <c r="B37" s="442"/>
      <c r="C37" s="419" t="s">
        <v>88</v>
      </c>
      <c r="D37" s="415">
        <v>27</v>
      </c>
      <c r="E37" s="120">
        <f>D37/D43</f>
        <v>0.14516129032258066</v>
      </c>
      <c r="F37" s="129"/>
      <c r="G37" s="418" t="s">
        <v>39</v>
      </c>
      <c r="H37" s="415">
        <v>0</v>
      </c>
      <c r="I37" s="120">
        <f>H37/H43</f>
        <v>0</v>
      </c>
      <c r="J37" s="152"/>
    </row>
    <row r="38" spans="2:10" ht="13.5">
      <c r="B38" s="442"/>
      <c r="C38" s="420" t="s">
        <v>89</v>
      </c>
      <c r="D38" s="415">
        <v>73</v>
      </c>
      <c r="E38" s="120">
        <f>D38/D43</f>
        <v>0.3924731182795699</v>
      </c>
      <c r="F38" s="129"/>
      <c r="G38" s="415" t="s">
        <v>39</v>
      </c>
      <c r="H38" s="415">
        <v>0</v>
      </c>
      <c r="I38" s="120">
        <f>H38/H43</f>
        <v>0</v>
      </c>
      <c r="J38" s="152"/>
    </row>
    <row r="39" spans="2:10" ht="13.5">
      <c r="B39" s="442"/>
      <c r="C39" s="415" t="s">
        <v>34</v>
      </c>
      <c r="D39" s="415">
        <v>0</v>
      </c>
      <c r="E39" s="120">
        <f>D39/D43</f>
        <v>0</v>
      </c>
      <c r="F39" s="129"/>
      <c r="G39" s="415" t="s">
        <v>39</v>
      </c>
      <c r="H39" s="415">
        <v>0</v>
      </c>
      <c r="I39" s="120">
        <f>H39/H43</f>
        <v>0</v>
      </c>
      <c r="J39" s="152"/>
    </row>
    <row r="40" spans="2:10" ht="13.5">
      <c r="B40" s="442"/>
      <c r="C40" s="415" t="s">
        <v>34</v>
      </c>
      <c r="D40" s="415">
        <v>0</v>
      </c>
      <c r="E40" s="120">
        <f>D40/D43</f>
        <v>0</v>
      </c>
      <c r="F40" s="129"/>
      <c r="G40" s="415" t="s">
        <v>39</v>
      </c>
      <c r="H40" s="415">
        <v>0</v>
      </c>
      <c r="I40" s="120">
        <f>H40/H43</f>
        <v>0</v>
      </c>
      <c r="J40" s="152"/>
    </row>
    <row r="41" spans="2:10" ht="13.5">
      <c r="B41" s="442"/>
      <c r="C41" s="419" t="s">
        <v>38</v>
      </c>
      <c r="D41" s="415">
        <v>1</v>
      </c>
      <c r="E41" s="120">
        <f>D41/D43</f>
        <v>0.005376344086021506</v>
      </c>
      <c r="F41" s="129"/>
      <c r="G41" s="419" t="s">
        <v>84</v>
      </c>
      <c r="H41" s="415">
        <v>0</v>
      </c>
      <c r="I41" s="120">
        <f>H41/H43</f>
        <v>0</v>
      </c>
      <c r="J41" s="152"/>
    </row>
    <row r="42" spans="2:10" ht="13.5">
      <c r="B42" s="442"/>
      <c r="C42" s="419" t="s">
        <v>110</v>
      </c>
      <c r="D42" s="415">
        <v>31</v>
      </c>
      <c r="E42" s="120">
        <f>D42/D43</f>
        <v>0.16666666666666666</v>
      </c>
      <c r="F42" s="129"/>
      <c r="G42" s="419" t="s">
        <v>110</v>
      </c>
      <c r="H42" s="415">
        <v>33</v>
      </c>
      <c r="I42" s="120">
        <f>H42/H43</f>
        <v>0.1774193548387097</v>
      </c>
      <c r="J42" s="152"/>
    </row>
    <row r="43" spans="2:10" ht="14.25" thickBot="1">
      <c r="B43" s="442"/>
      <c r="C43" s="421" t="s">
        <v>86</v>
      </c>
      <c r="D43" s="416">
        <f>SUM(D36:D42)</f>
        <v>186</v>
      </c>
      <c r="E43" s="127">
        <f>D43/D43</f>
        <v>1</v>
      </c>
      <c r="F43" s="129"/>
      <c r="G43" s="421" t="s">
        <v>86</v>
      </c>
      <c r="H43" s="416">
        <f>SUM(H36:H42)</f>
        <v>186</v>
      </c>
      <c r="I43" s="127">
        <f>H43/H43</f>
        <v>1</v>
      </c>
      <c r="J43" s="152"/>
    </row>
    <row r="44" spans="2:10" ht="14.25" thickBot="1">
      <c r="B44" s="442"/>
      <c r="C44" s="444"/>
      <c r="D44" s="105"/>
      <c r="E44" s="105"/>
      <c r="F44" s="129"/>
      <c r="G44" s="444"/>
      <c r="H44" s="105"/>
      <c r="I44" s="105"/>
      <c r="J44" s="152"/>
    </row>
    <row r="45" spans="2:10" ht="14.25" thickBot="1">
      <c r="B45" s="442"/>
      <c r="C45" s="268" t="s">
        <v>10</v>
      </c>
      <c r="D45" s="445"/>
      <c r="E45" s="446"/>
      <c r="F45" s="151"/>
      <c r="G45" s="268" t="s">
        <v>17</v>
      </c>
      <c r="H45" s="445"/>
      <c r="I45" s="446"/>
      <c r="J45" s="152"/>
    </row>
    <row r="46" spans="2:10" ht="13.5">
      <c r="B46" s="442"/>
      <c r="C46" s="425" t="s">
        <v>82</v>
      </c>
      <c r="D46" s="423">
        <v>154</v>
      </c>
      <c r="E46" s="424">
        <f>D46/D53</f>
        <v>0.8279569892473119</v>
      </c>
      <c r="F46" s="151"/>
      <c r="G46" s="423" t="s">
        <v>34</v>
      </c>
      <c r="H46" s="423">
        <v>0</v>
      </c>
      <c r="I46" s="424">
        <f>H46/H53</f>
        <v>0</v>
      </c>
      <c r="J46" s="152"/>
    </row>
    <row r="47" spans="2:10" ht="13.5">
      <c r="B47" s="442"/>
      <c r="C47" s="415" t="s">
        <v>34</v>
      </c>
      <c r="D47" s="415">
        <v>0</v>
      </c>
      <c r="E47" s="120">
        <f>D47/D53</f>
        <v>0</v>
      </c>
      <c r="F47" s="151"/>
      <c r="G47" s="415" t="s">
        <v>39</v>
      </c>
      <c r="H47" s="415">
        <v>0</v>
      </c>
      <c r="I47" s="120">
        <f>H47/H53</f>
        <v>0</v>
      </c>
      <c r="J47" s="152"/>
    </row>
    <row r="48" spans="2:10" ht="13.5">
      <c r="B48" s="442"/>
      <c r="C48" s="415" t="s">
        <v>34</v>
      </c>
      <c r="D48" s="415">
        <v>0</v>
      </c>
      <c r="E48" s="120">
        <f>D48/D53</f>
        <v>0</v>
      </c>
      <c r="F48" s="151"/>
      <c r="G48" s="415" t="s">
        <v>34</v>
      </c>
      <c r="H48" s="415">
        <v>0</v>
      </c>
      <c r="I48" s="120">
        <f>H48/H53</f>
        <v>0</v>
      </c>
      <c r="J48" s="152"/>
    </row>
    <row r="49" spans="2:10" ht="13.5">
      <c r="B49" s="442"/>
      <c r="C49" s="415" t="s">
        <v>34</v>
      </c>
      <c r="D49" s="415">
        <v>0</v>
      </c>
      <c r="E49" s="120">
        <f>D49/D53</f>
        <v>0</v>
      </c>
      <c r="F49" s="151"/>
      <c r="G49" s="415" t="s">
        <v>39</v>
      </c>
      <c r="H49" s="415">
        <v>0</v>
      </c>
      <c r="I49" s="120">
        <f>H49/H53</f>
        <v>0</v>
      </c>
      <c r="J49" s="152"/>
    </row>
    <row r="50" spans="2:10" ht="13.5">
      <c r="B50" s="442"/>
      <c r="C50" s="415" t="s">
        <v>40</v>
      </c>
      <c r="D50" s="415">
        <v>0</v>
      </c>
      <c r="E50" s="120">
        <f>D50/D53</f>
        <v>0</v>
      </c>
      <c r="F50" s="151"/>
      <c r="G50" s="415" t="s">
        <v>91</v>
      </c>
      <c r="H50" s="415">
        <v>0</v>
      </c>
      <c r="I50" s="120">
        <f>H50/H53</f>
        <v>0</v>
      </c>
      <c r="J50" s="152"/>
    </row>
    <row r="51" spans="2:10" ht="13.5">
      <c r="B51" s="442"/>
      <c r="C51" s="419" t="s">
        <v>85</v>
      </c>
      <c r="D51" s="415">
        <v>1</v>
      </c>
      <c r="E51" s="120">
        <f>D51/D53</f>
        <v>0.005376344086021506</v>
      </c>
      <c r="F51" s="151"/>
      <c r="G51" s="419" t="s">
        <v>85</v>
      </c>
      <c r="H51" s="415">
        <v>8</v>
      </c>
      <c r="I51" s="120">
        <f>H51/H53</f>
        <v>0.043010752688172046</v>
      </c>
      <c r="J51" s="152"/>
    </row>
    <row r="52" spans="2:10" ht="13.5">
      <c r="B52" s="442"/>
      <c r="C52" s="419" t="s">
        <v>110</v>
      </c>
      <c r="D52" s="415">
        <v>31</v>
      </c>
      <c r="E52" s="120">
        <f>D52/D53</f>
        <v>0.16666666666666666</v>
      </c>
      <c r="F52" s="151"/>
      <c r="G52" s="419" t="s">
        <v>110</v>
      </c>
      <c r="H52" s="415">
        <v>178</v>
      </c>
      <c r="I52" s="120">
        <f>H52/H53</f>
        <v>0.956989247311828</v>
      </c>
      <c r="J52" s="152"/>
    </row>
    <row r="53" spans="2:10" ht="14.25" thickBot="1">
      <c r="B53" s="442"/>
      <c r="C53" s="421" t="s">
        <v>86</v>
      </c>
      <c r="D53" s="416">
        <f>SUM(D46:D52)</f>
        <v>186</v>
      </c>
      <c r="E53" s="127">
        <f>D53/D53</f>
        <v>1</v>
      </c>
      <c r="F53" s="151"/>
      <c r="G53" s="421" t="s">
        <v>86</v>
      </c>
      <c r="H53" s="416">
        <f>SUM(H46:H52)</f>
        <v>186</v>
      </c>
      <c r="I53" s="127">
        <f>H53/H53</f>
        <v>1</v>
      </c>
      <c r="J53" s="152"/>
    </row>
    <row r="54" spans="2:10" ht="14.25" thickBot="1">
      <c r="B54" s="442"/>
      <c r="C54" s="444"/>
      <c r="D54" s="105"/>
      <c r="E54" s="105"/>
      <c r="F54" s="129"/>
      <c r="G54" s="444"/>
      <c r="H54" s="105"/>
      <c r="I54" s="151"/>
      <c r="J54" s="152"/>
    </row>
    <row r="55" spans="2:10" ht="14.25" thickBot="1">
      <c r="B55" s="442"/>
      <c r="C55" s="268" t="s">
        <v>168</v>
      </c>
      <c r="D55" s="445"/>
      <c r="E55" s="446"/>
      <c r="F55" s="151"/>
      <c r="G55" s="134" t="s">
        <v>14</v>
      </c>
      <c r="H55" s="445"/>
      <c r="I55" s="449"/>
      <c r="J55" s="152"/>
    </row>
    <row r="56" spans="2:10" ht="13.5">
      <c r="B56" s="442"/>
      <c r="C56" s="425" t="s">
        <v>170</v>
      </c>
      <c r="D56" s="423">
        <v>158</v>
      </c>
      <c r="E56" s="424">
        <f>D56/D63</f>
        <v>0.8494623655913979</v>
      </c>
      <c r="F56" s="151"/>
      <c r="G56" s="425" t="s">
        <v>53</v>
      </c>
      <c r="H56" s="423">
        <v>159</v>
      </c>
      <c r="I56" s="424">
        <f>H56/H63</f>
        <v>0.8548387096774194</v>
      </c>
      <c r="J56" s="152"/>
    </row>
    <row r="57" spans="2:10" ht="13.5">
      <c r="B57" s="442"/>
      <c r="C57" s="415" t="s">
        <v>39</v>
      </c>
      <c r="D57" s="415">
        <v>0</v>
      </c>
      <c r="E57" s="120">
        <f>D57/D63</f>
        <v>0</v>
      </c>
      <c r="F57" s="151"/>
      <c r="G57" s="415" t="s">
        <v>34</v>
      </c>
      <c r="H57" s="415">
        <v>0</v>
      </c>
      <c r="I57" s="120">
        <f>H57/H63</f>
        <v>0</v>
      </c>
      <c r="J57" s="152"/>
    </row>
    <row r="58" spans="2:10" ht="13.5">
      <c r="B58" s="442"/>
      <c r="C58" s="415" t="s">
        <v>39</v>
      </c>
      <c r="D58" s="415">
        <v>0</v>
      </c>
      <c r="E58" s="120">
        <f>D58/D63</f>
        <v>0</v>
      </c>
      <c r="F58" s="151"/>
      <c r="G58" s="415" t="s">
        <v>34</v>
      </c>
      <c r="H58" s="415">
        <v>0</v>
      </c>
      <c r="I58" s="120">
        <f>H58/H63</f>
        <v>0</v>
      </c>
      <c r="J58" s="152"/>
    </row>
    <row r="59" spans="2:10" ht="13.5">
      <c r="B59" s="442"/>
      <c r="C59" s="415" t="s">
        <v>34</v>
      </c>
      <c r="D59" s="415">
        <v>0</v>
      </c>
      <c r="E59" s="120">
        <f>D59/D63</f>
        <v>0</v>
      </c>
      <c r="F59" s="151"/>
      <c r="G59" s="415" t="s">
        <v>34</v>
      </c>
      <c r="H59" s="415">
        <v>0</v>
      </c>
      <c r="I59" s="120">
        <f>H59/H63</f>
        <v>0</v>
      </c>
      <c r="J59" s="152"/>
    </row>
    <row r="60" spans="2:10" ht="13.5">
      <c r="B60" s="442"/>
      <c r="C60" s="415" t="s">
        <v>39</v>
      </c>
      <c r="D60" s="415">
        <v>0</v>
      </c>
      <c r="E60" s="120">
        <f>D60/D63</f>
        <v>0</v>
      </c>
      <c r="F60" s="151"/>
      <c r="G60" s="415" t="s">
        <v>34</v>
      </c>
      <c r="H60" s="415">
        <v>0</v>
      </c>
      <c r="I60" s="120">
        <f>H60/H63</f>
        <v>0</v>
      </c>
      <c r="J60" s="152"/>
    </row>
    <row r="61" spans="2:10" ht="13.5">
      <c r="B61" s="442"/>
      <c r="C61" s="419" t="s">
        <v>90</v>
      </c>
      <c r="D61" s="415">
        <v>1</v>
      </c>
      <c r="E61" s="120">
        <f>D61/D63</f>
        <v>0.005376344086021506</v>
      </c>
      <c r="F61" s="151"/>
      <c r="G61" s="419" t="s">
        <v>85</v>
      </c>
      <c r="H61" s="415">
        <v>1</v>
      </c>
      <c r="I61" s="120">
        <f>H61/H63</f>
        <v>0.005376344086021506</v>
      </c>
      <c r="J61" s="152"/>
    </row>
    <row r="62" spans="2:10" ht="13.5">
      <c r="B62" s="442"/>
      <c r="C62" s="419" t="s">
        <v>110</v>
      </c>
      <c r="D62" s="415">
        <v>27</v>
      </c>
      <c r="E62" s="120">
        <f>D62/D63</f>
        <v>0.14516129032258066</v>
      </c>
      <c r="F62" s="151"/>
      <c r="G62" s="419" t="s">
        <v>110</v>
      </c>
      <c r="H62" s="415">
        <v>26</v>
      </c>
      <c r="I62" s="120">
        <f>H62/H63</f>
        <v>0.13978494623655913</v>
      </c>
      <c r="J62" s="152"/>
    </row>
    <row r="63" spans="2:10" ht="14.25" thickBot="1">
      <c r="B63" s="442"/>
      <c r="C63" s="421" t="s">
        <v>86</v>
      </c>
      <c r="D63" s="416">
        <f>SUM(D56:D62)</f>
        <v>186</v>
      </c>
      <c r="E63" s="127">
        <f>D63/D63</f>
        <v>1</v>
      </c>
      <c r="F63" s="151"/>
      <c r="G63" s="421" t="s">
        <v>86</v>
      </c>
      <c r="H63" s="416">
        <f>SUM(H56:H62)</f>
        <v>186</v>
      </c>
      <c r="I63" s="127">
        <f>H63/H63</f>
        <v>1</v>
      </c>
      <c r="J63" s="152"/>
    </row>
    <row r="64" spans="2:10" ht="14.25" thickBot="1">
      <c r="B64" s="442"/>
      <c r="C64" s="450"/>
      <c r="D64" s="129"/>
      <c r="E64" s="451"/>
      <c r="F64" s="151"/>
      <c r="G64" s="450"/>
      <c r="H64" s="129"/>
      <c r="I64" s="451"/>
      <c r="J64" s="152"/>
    </row>
    <row r="65" spans="2:10" ht="14.25" thickBot="1">
      <c r="B65" s="442"/>
      <c r="C65" s="134" t="s">
        <v>164</v>
      </c>
      <c r="D65" s="445"/>
      <c r="E65" s="446"/>
      <c r="F65" s="151"/>
      <c r="G65" s="151"/>
      <c r="H65" s="151"/>
      <c r="I65" s="151"/>
      <c r="J65" s="152"/>
    </row>
    <row r="66" spans="2:10" ht="13.5">
      <c r="B66" s="442"/>
      <c r="C66" s="425" t="s">
        <v>167</v>
      </c>
      <c r="D66" s="423">
        <v>156</v>
      </c>
      <c r="E66" s="424">
        <f>D66/D73</f>
        <v>0.8387096774193549</v>
      </c>
      <c r="F66" s="151"/>
      <c r="G66" s="151"/>
      <c r="H66" s="151"/>
      <c r="I66" s="151"/>
      <c r="J66" s="152"/>
    </row>
    <row r="67" spans="2:10" ht="13.5">
      <c r="B67" s="442"/>
      <c r="C67" s="418" t="s">
        <v>39</v>
      </c>
      <c r="D67" s="415">
        <v>0</v>
      </c>
      <c r="E67" s="120">
        <f>D67/D73</f>
        <v>0</v>
      </c>
      <c r="F67" s="151"/>
      <c r="G67" s="151"/>
      <c r="H67" s="151"/>
      <c r="I67" s="151"/>
      <c r="J67" s="152"/>
    </row>
    <row r="68" spans="2:10" ht="13.5">
      <c r="B68" s="442"/>
      <c r="C68" s="415" t="s">
        <v>39</v>
      </c>
      <c r="D68" s="415">
        <v>0</v>
      </c>
      <c r="E68" s="120">
        <f>D68/D73</f>
        <v>0</v>
      </c>
      <c r="F68" s="151"/>
      <c r="G68" s="151"/>
      <c r="H68" s="151"/>
      <c r="I68" s="151"/>
      <c r="J68" s="152"/>
    </row>
    <row r="69" spans="2:10" ht="13.5">
      <c r="B69" s="442"/>
      <c r="C69" s="418" t="s">
        <v>39</v>
      </c>
      <c r="D69" s="415">
        <v>0</v>
      </c>
      <c r="E69" s="120">
        <f>D69/D73</f>
        <v>0</v>
      </c>
      <c r="F69" s="151"/>
      <c r="G69" s="151"/>
      <c r="H69" s="151"/>
      <c r="I69" s="151"/>
      <c r="J69" s="152"/>
    </row>
    <row r="70" spans="2:10" ht="13.5">
      <c r="B70" s="442"/>
      <c r="C70" s="415" t="s">
        <v>39</v>
      </c>
      <c r="D70" s="415">
        <v>0</v>
      </c>
      <c r="E70" s="120">
        <f>D70/D73</f>
        <v>0</v>
      </c>
      <c r="F70" s="151"/>
      <c r="G70" s="151"/>
      <c r="H70" s="151"/>
      <c r="I70" s="151"/>
      <c r="J70" s="152"/>
    </row>
    <row r="71" spans="2:10" ht="13.5">
      <c r="B71" s="442"/>
      <c r="C71" s="419" t="s">
        <v>38</v>
      </c>
      <c r="D71" s="415">
        <v>1</v>
      </c>
      <c r="E71" s="120">
        <f>D71/D73</f>
        <v>0.005376344086021506</v>
      </c>
      <c r="F71" s="151"/>
      <c r="G71" s="151"/>
      <c r="H71" s="151"/>
      <c r="I71" s="151"/>
      <c r="J71" s="152"/>
    </row>
    <row r="72" spans="2:10" ht="13.5">
      <c r="B72" s="442"/>
      <c r="C72" s="419" t="s">
        <v>110</v>
      </c>
      <c r="D72" s="415">
        <v>29</v>
      </c>
      <c r="E72" s="120">
        <f>D72/D73</f>
        <v>0.15591397849462366</v>
      </c>
      <c r="F72" s="151"/>
      <c r="G72" s="151"/>
      <c r="H72" s="151"/>
      <c r="I72" s="151"/>
      <c r="J72" s="152"/>
    </row>
    <row r="73" spans="2:10" ht="14.25" thickBot="1">
      <c r="B73" s="442"/>
      <c r="C73" s="421" t="s">
        <v>86</v>
      </c>
      <c r="D73" s="416">
        <f>SUM(D66:D72)</f>
        <v>186</v>
      </c>
      <c r="E73" s="127">
        <f>D73/D73</f>
        <v>1</v>
      </c>
      <c r="F73" s="151"/>
      <c r="G73" s="151"/>
      <c r="H73" s="151"/>
      <c r="I73" s="151"/>
      <c r="J73" s="152"/>
    </row>
    <row r="74" spans="2:10" ht="4.5" customHeight="1">
      <c r="B74" s="442"/>
      <c r="C74" s="151"/>
      <c r="D74" s="151"/>
      <c r="E74" s="151"/>
      <c r="F74" s="151"/>
      <c r="G74" s="151"/>
      <c r="H74" s="151"/>
      <c r="I74" s="151"/>
      <c r="J74" s="152"/>
    </row>
    <row r="75" spans="2:10" ht="13.5">
      <c r="B75" s="442"/>
      <c r="C75" s="151"/>
      <c r="D75" s="151"/>
      <c r="E75" s="151"/>
      <c r="F75" s="151"/>
      <c r="G75" s="151"/>
      <c r="H75" s="151"/>
      <c r="I75" s="151"/>
      <c r="J75" s="152"/>
    </row>
    <row r="76" spans="2:10" ht="14.25" thickBot="1">
      <c r="B76" s="442"/>
      <c r="C76" s="151"/>
      <c r="D76" s="151"/>
      <c r="E76" s="151"/>
      <c r="F76" s="151"/>
      <c r="G76" s="151"/>
      <c r="H76" s="151"/>
      <c r="I76" s="151"/>
      <c r="J76" s="152"/>
    </row>
    <row r="77" spans="2:10" ht="13.5">
      <c r="B77" s="442"/>
      <c r="C77" s="151"/>
      <c r="D77" s="151"/>
      <c r="E77" s="151"/>
      <c r="F77" s="151"/>
      <c r="G77" s="468" t="s">
        <v>96</v>
      </c>
      <c r="H77" s="95"/>
      <c r="I77" s="96"/>
      <c r="J77" s="152"/>
    </row>
    <row r="78" spans="2:10" ht="14.25" thickBot="1">
      <c r="B78" s="442"/>
      <c r="C78" s="151"/>
      <c r="D78" s="151"/>
      <c r="E78" s="151"/>
      <c r="F78" s="151"/>
      <c r="G78" s="469" t="s">
        <v>75</v>
      </c>
      <c r="H78" s="470"/>
      <c r="I78" s="471"/>
      <c r="J78" s="152"/>
    </row>
    <row r="79" spans="2:10" ht="10.5" customHeight="1" thickBot="1">
      <c r="B79" s="472"/>
      <c r="C79" s="470"/>
      <c r="D79" s="470"/>
      <c r="E79" s="470"/>
      <c r="F79" s="470"/>
      <c r="G79" s="470"/>
      <c r="H79" s="470"/>
      <c r="I79" s="470"/>
      <c r="J79" s="471"/>
    </row>
    <row r="80" spans="2:10" ht="13.5">
      <c r="B80" s="473"/>
      <c r="C80" s="473"/>
      <c r="D80" s="473"/>
      <c r="E80" s="473"/>
      <c r="F80" s="473"/>
      <c r="G80" s="473"/>
      <c r="H80" s="473"/>
      <c r="I80" s="473"/>
      <c r="J80" s="473"/>
    </row>
    <row r="81" spans="2:10" ht="13.5">
      <c r="B81" s="473"/>
      <c r="C81" s="473"/>
      <c r="D81" s="473"/>
      <c r="E81" s="473"/>
      <c r="F81" s="473"/>
      <c r="G81" s="473"/>
      <c r="H81" s="473"/>
      <c r="I81" s="473"/>
      <c r="J81" s="473"/>
    </row>
  </sheetData>
  <sheetProtection/>
  <conditionalFormatting sqref="H36:H41">
    <cfRule type="top10" priority="6" dxfId="260" stopIfTrue="1" rank="1"/>
    <cfRule type="top10" priority="20" dxfId="0" stopIfTrue="1" rank="1"/>
  </conditionalFormatting>
  <conditionalFormatting sqref="D5:D13">
    <cfRule type="top10" priority="14" dxfId="260" stopIfTrue="1" rank="1"/>
  </conditionalFormatting>
  <conditionalFormatting sqref="H5:H13">
    <cfRule type="top10" priority="12" dxfId="260" stopIfTrue="1" rank="3"/>
  </conditionalFormatting>
  <conditionalFormatting sqref="D18:D23">
    <cfRule type="top10" priority="11" dxfId="260" stopIfTrue="1" rank="1"/>
  </conditionalFormatting>
  <conditionalFormatting sqref="H18:H23">
    <cfRule type="top10" priority="10" dxfId="260" stopIfTrue="1" rank="1"/>
  </conditionalFormatting>
  <conditionalFormatting sqref="D28:D31">
    <cfRule type="top10" priority="9" dxfId="260" stopIfTrue="1" rank="1"/>
  </conditionalFormatting>
  <conditionalFormatting sqref="H28:H31">
    <cfRule type="top10" priority="8" dxfId="260" stopIfTrue="1" rank="1"/>
  </conditionalFormatting>
  <conditionalFormatting sqref="D36:D41">
    <cfRule type="top10" priority="7" dxfId="260" stopIfTrue="1" rank="1"/>
  </conditionalFormatting>
  <conditionalFormatting sqref="D46:D51">
    <cfRule type="top10" priority="5" dxfId="260" stopIfTrue="1" rank="1"/>
  </conditionalFormatting>
  <conditionalFormatting sqref="H46:H51">
    <cfRule type="top10" priority="4" dxfId="260" stopIfTrue="1" rank="1"/>
  </conditionalFormatting>
  <conditionalFormatting sqref="D56:D61">
    <cfRule type="top10" priority="3" dxfId="260" stopIfTrue="1" rank="1"/>
  </conditionalFormatting>
  <conditionalFormatting sqref="H56:H61">
    <cfRule type="top10" priority="2" dxfId="260" stopIfTrue="1" rank="1"/>
  </conditionalFormatting>
  <conditionalFormatting sqref="D66:D71">
    <cfRule type="top10" priority="1" dxfId="260" stopIfTrue="1" rank="1"/>
  </conditionalFormatting>
  <printOptions/>
  <pageMargins left="0.3" right="0.3" top="0.25" bottom="0.25" header="0.25" footer="0.3"/>
  <pageSetup horizontalDpi="600" verticalDpi="600" orientation="portrait" paperSize="1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85"/>
  <sheetViews>
    <sheetView tabSelected="1" view="pageLayout" workbookViewId="0" topLeftCell="A1">
      <selection activeCell="E2" sqref="E2"/>
    </sheetView>
  </sheetViews>
  <sheetFormatPr defaultColWidth="9.140625" defaultRowHeight="15"/>
  <cols>
    <col min="1" max="1" width="6.140625" style="462" customWidth="1"/>
    <col min="2" max="2" width="1.8515625" style="462" customWidth="1"/>
    <col min="3" max="3" width="35.140625" style="462" customWidth="1"/>
    <col min="4" max="5" width="10.8515625" style="462" customWidth="1"/>
    <col min="6" max="6" width="1.8515625" style="462" customWidth="1"/>
    <col min="7" max="7" width="35.140625" style="462" customWidth="1"/>
    <col min="8" max="9" width="10.8515625" style="462" customWidth="1"/>
    <col min="10" max="10" width="1.8515625" style="462" customWidth="1"/>
    <col min="11" max="16384" width="9.140625" style="462" customWidth="1"/>
  </cols>
  <sheetData>
    <row r="1" spans="2:10" ht="15.75">
      <c r="B1" s="459"/>
      <c r="C1" s="434" t="s">
        <v>28</v>
      </c>
      <c r="D1" s="460"/>
      <c r="E1" s="460"/>
      <c r="F1" s="460"/>
      <c r="G1" s="494" t="s">
        <v>192</v>
      </c>
      <c r="H1" s="460"/>
      <c r="I1" s="460"/>
      <c r="J1" s="461"/>
    </row>
    <row r="2" spans="2:10" ht="9" customHeight="1">
      <c r="B2" s="495"/>
      <c r="C2" s="367"/>
      <c r="D2" s="496"/>
      <c r="E2" s="496"/>
      <c r="F2" s="496"/>
      <c r="G2" s="367"/>
      <c r="H2" s="496"/>
      <c r="I2" s="496"/>
      <c r="J2" s="497"/>
    </row>
    <row r="3" spans="2:10" ht="14.25" thickBot="1">
      <c r="B3" s="463"/>
      <c r="C3" s="438" t="s">
        <v>41</v>
      </c>
      <c r="D3" s="464"/>
      <c r="E3" s="464"/>
      <c r="F3" s="464"/>
      <c r="G3" s="465"/>
      <c r="H3" s="464"/>
      <c r="I3" s="464"/>
      <c r="J3" s="466"/>
    </row>
    <row r="4" spans="2:11" ht="4.5" customHeight="1">
      <c r="B4" s="115"/>
      <c r="C4" s="203"/>
      <c r="D4" s="153"/>
      <c r="E4" s="153"/>
      <c r="F4" s="153"/>
      <c r="G4" s="477"/>
      <c r="H4" s="153"/>
      <c r="I4" s="153"/>
      <c r="J4" s="110"/>
      <c r="K4" s="478"/>
    </row>
    <row r="5" spans="2:11" ht="9" customHeight="1">
      <c r="B5" s="115"/>
      <c r="C5" s="203"/>
      <c r="D5" s="153"/>
      <c r="E5" s="153"/>
      <c r="F5" s="153"/>
      <c r="G5" s="477"/>
      <c r="H5" s="153"/>
      <c r="I5" s="153"/>
      <c r="J5" s="110"/>
      <c r="K5" s="478"/>
    </row>
    <row r="6" spans="2:10" ht="12.75" customHeight="1">
      <c r="B6" s="115"/>
      <c r="C6" s="150"/>
      <c r="D6" s="153"/>
      <c r="E6" s="153"/>
      <c r="F6" s="153"/>
      <c r="G6" s="150"/>
      <c r="H6" s="153"/>
      <c r="I6" s="475" t="s">
        <v>97</v>
      </c>
      <c r="J6" s="110"/>
    </row>
    <row r="7" spans="2:10" ht="6" customHeight="1" thickBot="1">
      <c r="B7" s="115"/>
      <c r="C7" s="405"/>
      <c r="D7" s="109"/>
      <c r="E7" s="109"/>
      <c r="F7" s="153"/>
      <c r="G7" s="405"/>
      <c r="H7" s="153"/>
      <c r="I7" s="153"/>
      <c r="J7" s="110"/>
    </row>
    <row r="8" spans="2:10" ht="14.25" thickBot="1">
      <c r="B8" s="115"/>
      <c r="C8" s="135" t="s">
        <v>8</v>
      </c>
      <c r="D8" s="406"/>
      <c r="E8" s="407"/>
      <c r="F8" s="133"/>
      <c r="G8" s="257" t="s">
        <v>62</v>
      </c>
      <c r="H8" s="155"/>
      <c r="I8" s="156"/>
      <c r="J8" s="110"/>
    </row>
    <row r="9" spans="2:10" ht="13.5">
      <c r="B9" s="115"/>
      <c r="C9" s="425" t="s">
        <v>30</v>
      </c>
      <c r="D9" s="423">
        <v>4</v>
      </c>
      <c r="E9" s="424">
        <f>D9/D19</f>
        <v>0.013651877133105802</v>
      </c>
      <c r="F9" s="133"/>
      <c r="G9" s="423" t="s">
        <v>34</v>
      </c>
      <c r="H9" s="426">
        <v>0</v>
      </c>
      <c r="I9" s="424">
        <f>H9/H19</f>
        <v>0</v>
      </c>
      <c r="J9" s="110"/>
    </row>
    <row r="10" spans="2:10" ht="13.5">
      <c r="B10" s="115"/>
      <c r="C10" s="419" t="s">
        <v>31</v>
      </c>
      <c r="D10" s="415">
        <v>79</v>
      </c>
      <c r="E10" s="120">
        <f>D10/D19</f>
        <v>0.2696245733788396</v>
      </c>
      <c r="F10" s="133"/>
      <c r="G10" s="418" t="s">
        <v>34</v>
      </c>
      <c r="H10" s="415">
        <v>0</v>
      </c>
      <c r="I10" s="120">
        <f>H10/H19</f>
        <v>0</v>
      </c>
      <c r="J10" s="110"/>
    </row>
    <row r="11" spans="2:10" ht="13.5">
      <c r="B11" s="115"/>
      <c r="C11" s="420" t="s">
        <v>32</v>
      </c>
      <c r="D11" s="415">
        <v>95</v>
      </c>
      <c r="E11" s="120">
        <f>D11/D19</f>
        <v>0.3242320819112628</v>
      </c>
      <c r="F11" s="133"/>
      <c r="G11" s="415" t="s">
        <v>34</v>
      </c>
      <c r="H11" s="415">
        <v>0</v>
      </c>
      <c r="I11" s="120">
        <f>H11/H19</f>
        <v>0</v>
      </c>
      <c r="J11" s="110"/>
    </row>
    <row r="12" spans="2:10" ht="13.5">
      <c r="B12" s="115"/>
      <c r="C12" s="419" t="s">
        <v>33</v>
      </c>
      <c r="D12" s="415">
        <v>40</v>
      </c>
      <c r="E12" s="120">
        <f>D12/D19</f>
        <v>0.13651877133105803</v>
      </c>
      <c r="F12" s="133"/>
      <c r="G12" s="415" t="s">
        <v>34</v>
      </c>
      <c r="H12" s="415">
        <v>0</v>
      </c>
      <c r="I12" s="120">
        <f>H12/H19</f>
        <v>0</v>
      </c>
      <c r="J12" s="110"/>
    </row>
    <row r="13" spans="2:10" ht="13.5">
      <c r="B13" s="115"/>
      <c r="C13" s="420" t="s">
        <v>29</v>
      </c>
      <c r="D13" s="415">
        <v>70</v>
      </c>
      <c r="E13" s="120">
        <f>D13/D19</f>
        <v>0.23890784982935154</v>
      </c>
      <c r="F13" s="133"/>
      <c r="G13" s="415" t="s">
        <v>34</v>
      </c>
      <c r="H13" s="415">
        <v>0</v>
      </c>
      <c r="I13" s="120">
        <f>H13/H19</f>
        <v>0</v>
      </c>
      <c r="J13" s="110"/>
    </row>
    <row r="14" spans="2:10" ht="13.5">
      <c r="B14" s="115"/>
      <c r="C14" s="415" t="s">
        <v>34</v>
      </c>
      <c r="D14" s="415">
        <v>0</v>
      </c>
      <c r="E14" s="120">
        <f>D14/D19</f>
        <v>0</v>
      </c>
      <c r="F14" s="133"/>
      <c r="G14" s="415" t="s">
        <v>34</v>
      </c>
      <c r="H14" s="415">
        <v>0</v>
      </c>
      <c r="I14" s="120">
        <f>H14/H19</f>
        <v>0</v>
      </c>
      <c r="J14" s="110"/>
    </row>
    <row r="15" spans="2:10" ht="13.5">
      <c r="B15" s="115"/>
      <c r="C15" s="415" t="s">
        <v>34</v>
      </c>
      <c r="D15" s="415">
        <v>0</v>
      </c>
      <c r="E15" s="120">
        <f>D15/D19</f>
        <v>0</v>
      </c>
      <c r="F15" s="133"/>
      <c r="G15" s="415" t="s">
        <v>34</v>
      </c>
      <c r="H15" s="415">
        <v>0</v>
      </c>
      <c r="I15" s="120">
        <f>H15/H19</f>
        <v>0</v>
      </c>
      <c r="J15" s="110"/>
    </row>
    <row r="16" spans="2:10" ht="13.5">
      <c r="B16" s="115"/>
      <c r="C16" s="415" t="s">
        <v>34</v>
      </c>
      <c r="D16" s="415">
        <v>0</v>
      </c>
      <c r="E16" s="120">
        <f>D16/D19</f>
        <v>0</v>
      </c>
      <c r="F16" s="133"/>
      <c r="G16" s="415" t="s">
        <v>34</v>
      </c>
      <c r="H16" s="415">
        <v>0</v>
      </c>
      <c r="I16" s="120">
        <f>H16/H19</f>
        <v>0</v>
      </c>
      <c r="J16" s="110"/>
    </row>
    <row r="17" spans="2:10" ht="13.5">
      <c r="B17" s="115"/>
      <c r="C17" s="419" t="s">
        <v>38</v>
      </c>
      <c r="D17" s="415">
        <v>3</v>
      </c>
      <c r="E17" s="120">
        <f>D17/D19</f>
        <v>0.010238907849829351</v>
      </c>
      <c r="F17" s="133"/>
      <c r="G17" s="419" t="s">
        <v>84</v>
      </c>
      <c r="H17" s="415">
        <v>28</v>
      </c>
      <c r="I17" s="120">
        <f>H17/H19</f>
        <v>0.09556313993174062</v>
      </c>
      <c r="J17" s="110"/>
    </row>
    <row r="18" spans="2:11" ht="13.5" customHeight="1">
      <c r="B18" s="115"/>
      <c r="C18" s="419" t="s">
        <v>110</v>
      </c>
      <c r="D18" s="415">
        <v>2</v>
      </c>
      <c r="E18" s="120">
        <f>D18/D19</f>
        <v>0.006825938566552901</v>
      </c>
      <c r="F18" s="133"/>
      <c r="G18" s="419" t="s">
        <v>110</v>
      </c>
      <c r="H18" s="415">
        <v>265</v>
      </c>
      <c r="I18" s="120">
        <f>H18/H19</f>
        <v>0.9044368600682594</v>
      </c>
      <c r="J18" s="110"/>
      <c r="K18" s="478"/>
    </row>
    <row r="19" spans="2:10" ht="15" customHeight="1" thickBot="1">
      <c r="B19" s="115"/>
      <c r="C19" s="421" t="s">
        <v>2</v>
      </c>
      <c r="D19" s="416">
        <f>SUM(D9:D18)</f>
        <v>293</v>
      </c>
      <c r="E19" s="127">
        <f>D19/D19</f>
        <v>1</v>
      </c>
      <c r="F19" s="133"/>
      <c r="G19" s="421" t="s">
        <v>2</v>
      </c>
      <c r="H19" s="416">
        <f>SUM(H9:H18)</f>
        <v>293</v>
      </c>
      <c r="I19" s="127">
        <f>H19/H19</f>
        <v>1</v>
      </c>
      <c r="J19" s="110"/>
    </row>
    <row r="20" spans="2:10" ht="9" customHeight="1" thickBot="1">
      <c r="B20" s="115"/>
      <c r="C20" s="405"/>
      <c r="D20" s="109"/>
      <c r="E20" s="109"/>
      <c r="F20" s="133"/>
      <c r="G20" s="405"/>
      <c r="H20" s="109"/>
      <c r="I20" s="109"/>
      <c r="J20" s="110"/>
    </row>
    <row r="21" spans="2:10" ht="14.25" thickBot="1">
      <c r="B21" s="115"/>
      <c r="C21" s="257" t="s">
        <v>6</v>
      </c>
      <c r="D21" s="406"/>
      <c r="E21" s="407"/>
      <c r="F21" s="153"/>
      <c r="G21" s="257" t="s">
        <v>19</v>
      </c>
      <c r="H21" s="406"/>
      <c r="I21" s="407"/>
      <c r="J21" s="110"/>
    </row>
    <row r="22" spans="2:10" ht="13.5">
      <c r="B22" s="115"/>
      <c r="C22" s="425" t="s">
        <v>36</v>
      </c>
      <c r="D22" s="423">
        <v>1</v>
      </c>
      <c r="E22" s="424">
        <f>D22/D37</f>
        <v>0.0034129692832764505</v>
      </c>
      <c r="F22" s="153"/>
      <c r="G22" s="425" t="s">
        <v>63</v>
      </c>
      <c r="H22" s="423">
        <v>118</v>
      </c>
      <c r="I22" s="424">
        <f>H22/H37</f>
        <v>0.08812546676624347</v>
      </c>
      <c r="J22" s="110"/>
    </row>
    <row r="23" spans="2:10" ht="13.5">
      <c r="B23" s="115"/>
      <c r="C23" s="419" t="s">
        <v>37</v>
      </c>
      <c r="D23" s="415">
        <v>223</v>
      </c>
      <c r="E23" s="120">
        <f>D23/D37</f>
        <v>0.7610921501706485</v>
      </c>
      <c r="F23" s="153"/>
      <c r="G23" s="419" t="s">
        <v>64</v>
      </c>
      <c r="H23" s="415">
        <v>170</v>
      </c>
      <c r="I23" s="120">
        <f>H23/H37</f>
        <v>0.12696041822255413</v>
      </c>
      <c r="J23" s="110"/>
    </row>
    <row r="24" spans="2:10" ht="13.5">
      <c r="B24" s="115"/>
      <c r="C24" s="419" t="s">
        <v>22</v>
      </c>
      <c r="D24" s="415">
        <v>6</v>
      </c>
      <c r="E24" s="120">
        <f>D24/D37</f>
        <v>0.020477815699658702</v>
      </c>
      <c r="F24" s="153"/>
      <c r="G24" s="419" t="s">
        <v>65</v>
      </c>
      <c r="H24" s="415">
        <v>136</v>
      </c>
      <c r="I24" s="120">
        <f>H24/H37</f>
        <v>0.10156833457804332</v>
      </c>
      <c r="J24" s="110"/>
    </row>
    <row r="25" spans="2:10" ht="13.5">
      <c r="B25" s="115"/>
      <c r="C25" s="419" t="s">
        <v>35</v>
      </c>
      <c r="D25" s="415">
        <v>5</v>
      </c>
      <c r="E25" s="120">
        <f>D25/D37</f>
        <v>0.017064846416382253</v>
      </c>
      <c r="F25" s="153"/>
      <c r="G25" s="419" t="s">
        <v>66</v>
      </c>
      <c r="H25" s="415">
        <v>161</v>
      </c>
      <c r="I25" s="120">
        <f>H25/H37</f>
        <v>0.12023898431665422</v>
      </c>
      <c r="J25" s="110"/>
    </row>
    <row r="26" spans="2:10" ht="13.5">
      <c r="B26" s="115"/>
      <c r="C26" s="419" t="s">
        <v>21</v>
      </c>
      <c r="D26" s="415">
        <v>46</v>
      </c>
      <c r="E26" s="120">
        <f>D26/D37</f>
        <v>0.15699658703071673</v>
      </c>
      <c r="F26" s="153"/>
      <c r="G26" s="419" t="s">
        <v>174</v>
      </c>
      <c r="H26" s="415">
        <v>120</v>
      </c>
      <c r="I26" s="120">
        <f>H26/H37</f>
        <v>0.08961911874533234</v>
      </c>
      <c r="J26" s="110"/>
    </row>
    <row r="27" spans="2:10" ht="13.5">
      <c r="B27" s="115"/>
      <c r="C27" s="415" t="s">
        <v>39</v>
      </c>
      <c r="D27" s="415">
        <v>1</v>
      </c>
      <c r="E27" s="120">
        <f>D27/D37</f>
        <v>0.0034129692832764505</v>
      </c>
      <c r="F27" s="153"/>
      <c r="G27" s="419" t="s">
        <v>68</v>
      </c>
      <c r="H27" s="415">
        <v>126</v>
      </c>
      <c r="I27" s="120">
        <f>H27/H37</f>
        <v>0.09410007468259896</v>
      </c>
      <c r="J27" s="110"/>
    </row>
    <row r="28" spans="2:10" ht="13.5">
      <c r="B28" s="115"/>
      <c r="C28" s="415" t="s">
        <v>34</v>
      </c>
      <c r="D28" s="415">
        <v>0</v>
      </c>
      <c r="E28" s="120">
        <f>D28/D37</f>
        <v>0</v>
      </c>
      <c r="F28" s="153"/>
      <c r="G28" s="419" t="s">
        <v>69</v>
      </c>
      <c r="H28" s="415">
        <v>94</v>
      </c>
      <c r="I28" s="120">
        <f>H28/H37</f>
        <v>0.070201643017177</v>
      </c>
      <c r="J28" s="110"/>
    </row>
    <row r="29" spans="2:10" ht="13.5">
      <c r="B29" s="115"/>
      <c r="C29" s="415" t="s">
        <v>34</v>
      </c>
      <c r="D29" s="415">
        <v>0</v>
      </c>
      <c r="E29" s="120">
        <f>D29/D37</f>
        <v>0</v>
      </c>
      <c r="F29" s="153"/>
      <c r="G29" s="419" t="s">
        <v>25</v>
      </c>
      <c r="H29" s="415">
        <v>106</v>
      </c>
      <c r="I29" s="120">
        <f>H29/H37</f>
        <v>0.07916355489171023</v>
      </c>
      <c r="J29" s="110"/>
    </row>
    <row r="30" spans="2:10" ht="13.5">
      <c r="B30" s="115"/>
      <c r="C30" s="415" t="s">
        <v>39</v>
      </c>
      <c r="D30" s="415">
        <v>0</v>
      </c>
      <c r="E30" s="120">
        <f>D30/D37</f>
        <v>0</v>
      </c>
      <c r="F30" s="153"/>
      <c r="G30" s="419" t="s">
        <v>26</v>
      </c>
      <c r="H30" s="415">
        <v>112</v>
      </c>
      <c r="I30" s="120">
        <f>H30/H37</f>
        <v>0.08364451082897685</v>
      </c>
      <c r="J30" s="110"/>
    </row>
    <row r="31" spans="2:10" ht="13.5">
      <c r="B31" s="115"/>
      <c r="C31" s="415" t="s">
        <v>39</v>
      </c>
      <c r="D31" s="415">
        <v>0</v>
      </c>
      <c r="E31" s="120">
        <f>D31/D37</f>
        <v>0</v>
      </c>
      <c r="F31" s="153"/>
      <c r="G31" s="419" t="s">
        <v>70</v>
      </c>
      <c r="H31" s="415">
        <v>98</v>
      </c>
      <c r="I31" s="120">
        <f>H31/H37</f>
        <v>0.07318894697535475</v>
      </c>
      <c r="J31" s="110"/>
    </row>
    <row r="32" spans="2:10" ht="13.5">
      <c r="B32" s="115"/>
      <c r="C32" s="415" t="s">
        <v>39</v>
      </c>
      <c r="D32" s="415">
        <v>0</v>
      </c>
      <c r="E32" s="120">
        <f>D32/D37</f>
        <v>0</v>
      </c>
      <c r="F32" s="153"/>
      <c r="G32" s="419" t="s">
        <v>71</v>
      </c>
      <c r="H32" s="415">
        <v>98</v>
      </c>
      <c r="I32" s="120">
        <f>H32/H37</f>
        <v>0.07318894697535475</v>
      </c>
      <c r="J32" s="110"/>
    </row>
    <row r="33" spans="2:10" ht="13.5">
      <c r="B33" s="115"/>
      <c r="C33" s="415" t="s">
        <v>39</v>
      </c>
      <c r="D33" s="415">
        <v>0</v>
      </c>
      <c r="E33" s="120">
        <f>D33/D37</f>
        <v>0</v>
      </c>
      <c r="F33" s="153"/>
      <c r="G33" s="415" t="s">
        <v>34</v>
      </c>
      <c r="H33" s="415">
        <v>0</v>
      </c>
      <c r="I33" s="120">
        <f>H33/H37</f>
        <v>0</v>
      </c>
      <c r="J33" s="110"/>
    </row>
    <row r="34" spans="2:10" ht="13.5">
      <c r="B34" s="115"/>
      <c r="C34" s="415" t="s">
        <v>40</v>
      </c>
      <c r="D34" s="415">
        <v>0</v>
      </c>
      <c r="E34" s="120">
        <f>D34/D37</f>
        <v>0</v>
      </c>
      <c r="F34" s="153"/>
      <c r="G34" s="415" t="s">
        <v>73</v>
      </c>
      <c r="H34" s="415">
        <v>0</v>
      </c>
      <c r="I34" s="120">
        <f>H34/H37</f>
        <v>0</v>
      </c>
      <c r="J34" s="110"/>
    </row>
    <row r="35" spans="2:10" ht="13.5" customHeight="1">
      <c r="B35" s="115"/>
      <c r="C35" s="419" t="s">
        <v>85</v>
      </c>
      <c r="D35" s="415">
        <v>0</v>
      </c>
      <c r="E35" s="120">
        <f>D35/D37</f>
        <v>0</v>
      </c>
      <c r="F35" s="153"/>
      <c r="G35" s="419" t="s">
        <v>85</v>
      </c>
      <c r="H35" s="415">
        <v>0</v>
      </c>
      <c r="I35" s="120">
        <f>H35/H37</f>
        <v>0</v>
      </c>
      <c r="J35" s="110"/>
    </row>
    <row r="36" spans="2:10" ht="17.25" customHeight="1">
      <c r="B36" s="115"/>
      <c r="C36" s="419" t="s">
        <v>110</v>
      </c>
      <c r="D36" s="415">
        <v>11</v>
      </c>
      <c r="E36" s="120">
        <f>D36/D37</f>
        <v>0.03754266211604096</v>
      </c>
      <c r="F36" s="153"/>
      <c r="G36" s="419" t="s">
        <v>110</v>
      </c>
      <c r="H36" s="415">
        <v>11</v>
      </c>
      <c r="I36" s="120">
        <f>H36/H37</f>
        <v>0.008215085884988798</v>
      </c>
      <c r="J36" s="110"/>
    </row>
    <row r="37" spans="2:10" ht="14.25" customHeight="1" thickBot="1">
      <c r="B37" s="115"/>
      <c r="C37" s="421" t="s">
        <v>2</v>
      </c>
      <c r="D37" s="416">
        <f>SUM(D22:D36)</f>
        <v>293</v>
      </c>
      <c r="E37" s="127">
        <f>D37/D37</f>
        <v>1</v>
      </c>
      <c r="F37" s="153"/>
      <c r="G37" s="421" t="s">
        <v>2</v>
      </c>
      <c r="H37" s="416">
        <f>SUM(H22:H35)</f>
        <v>1339</v>
      </c>
      <c r="I37" s="127">
        <f>H37/H37</f>
        <v>1</v>
      </c>
      <c r="J37" s="110"/>
    </row>
    <row r="38" spans="2:10" ht="10.5" customHeight="1" thickBot="1">
      <c r="B38" s="115"/>
      <c r="C38" s="405"/>
      <c r="D38" s="109"/>
      <c r="E38" s="109"/>
      <c r="F38" s="133"/>
      <c r="G38" s="405"/>
      <c r="H38" s="109"/>
      <c r="I38" s="153"/>
      <c r="J38" s="110"/>
    </row>
    <row r="39" spans="2:10" ht="14.25" thickBot="1">
      <c r="B39" s="115"/>
      <c r="C39" s="257" t="s">
        <v>9</v>
      </c>
      <c r="D39" s="406"/>
      <c r="E39" s="407"/>
      <c r="F39" s="153"/>
      <c r="G39" s="135" t="s">
        <v>15</v>
      </c>
      <c r="H39" s="406"/>
      <c r="I39" s="156"/>
      <c r="J39" s="110"/>
    </row>
    <row r="40" spans="2:10" ht="13.5">
      <c r="B40" s="115"/>
      <c r="C40" s="425" t="s">
        <v>44</v>
      </c>
      <c r="D40" s="423">
        <v>144</v>
      </c>
      <c r="E40" s="424">
        <f>D40/D48</f>
        <v>0.49146757679180886</v>
      </c>
      <c r="F40" s="153"/>
      <c r="G40" s="423" t="s">
        <v>39</v>
      </c>
      <c r="H40" s="423">
        <v>0</v>
      </c>
      <c r="I40" s="424">
        <f>H40/H48</f>
        <v>0</v>
      </c>
      <c r="J40" s="110"/>
    </row>
    <row r="41" spans="2:10" ht="13.5">
      <c r="B41" s="115"/>
      <c r="C41" s="419" t="s">
        <v>45</v>
      </c>
      <c r="D41" s="415">
        <v>9</v>
      </c>
      <c r="E41" s="120">
        <f>D41/D48</f>
        <v>0.030716723549488054</v>
      </c>
      <c r="F41" s="153"/>
      <c r="G41" s="415" t="s">
        <v>34</v>
      </c>
      <c r="H41" s="415">
        <v>0</v>
      </c>
      <c r="I41" s="120">
        <f>H41/H48</f>
        <v>0</v>
      </c>
      <c r="J41" s="110"/>
    </row>
    <row r="42" spans="2:10" ht="13.5">
      <c r="B42" s="115"/>
      <c r="C42" s="419" t="s">
        <v>46</v>
      </c>
      <c r="D42" s="415">
        <v>111</v>
      </c>
      <c r="E42" s="120">
        <f>D42/D48</f>
        <v>0.378839590443686</v>
      </c>
      <c r="F42" s="153"/>
      <c r="G42" s="415" t="s">
        <v>73</v>
      </c>
      <c r="H42" s="415">
        <v>0</v>
      </c>
      <c r="I42" s="120">
        <f>H42/H48</f>
        <v>0</v>
      </c>
      <c r="J42" s="110"/>
    </row>
    <row r="43" spans="2:10" ht="13.5">
      <c r="B43" s="115"/>
      <c r="C43" s="419" t="s">
        <v>42</v>
      </c>
      <c r="D43" s="415">
        <v>15</v>
      </c>
      <c r="E43" s="120">
        <f>D43/D48</f>
        <v>0.051194539249146756</v>
      </c>
      <c r="F43" s="153"/>
      <c r="G43" s="415" t="s">
        <v>91</v>
      </c>
      <c r="H43" s="415">
        <v>0</v>
      </c>
      <c r="I43" s="120">
        <f>H43/H48</f>
        <v>0</v>
      </c>
      <c r="J43" s="110"/>
    </row>
    <row r="44" spans="2:10" ht="13.5">
      <c r="B44" s="115"/>
      <c r="C44" s="419" t="s">
        <v>43</v>
      </c>
      <c r="D44" s="415">
        <v>3</v>
      </c>
      <c r="E44" s="120">
        <f>D44/D48</f>
        <v>0.010238907849829351</v>
      </c>
      <c r="F44" s="153"/>
      <c r="G44" s="415" t="s">
        <v>40</v>
      </c>
      <c r="H44" s="415">
        <v>0</v>
      </c>
      <c r="I44" s="120">
        <f>H44/H48</f>
        <v>0</v>
      </c>
      <c r="J44" s="110"/>
    </row>
    <row r="45" spans="2:10" ht="13.5">
      <c r="B45" s="115"/>
      <c r="C45" s="415" t="s">
        <v>188</v>
      </c>
      <c r="D45" s="415">
        <v>2</v>
      </c>
      <c r="E45" s="120">
        <f>D45/D48</f>
        <v>0.006825938566552901</v>
      </c>
      <c r="F45" s="153"/>
      <c r="G45" s="415" t="s">
        <v>34</v>
      </c>
      <c r="H45" s="415">
        <v>0</v>
      </c>
      <c r="I45" s="120">
        <f>H45/H48</f>
        <v>0</v>
      </c>
      <c r="J45" s="110"/>
    </row>
    <row r="46" spans="2:10" ht="13.5">
      <c r="B46" s="115"/>
      <c r="C46" s="419" t="s">
        <v>90</v>
      </c>
      <c r="D46" s="415">
        <v>0</v>
      </c>
      <c r="E46" s="120">
        <f>D46/D48</f>
        <v>0</v>
      </c>
      <c r="F46" s="153"/>
      <c r="G46" s="419" t="s">
        <v>85</v>
      </c>
      <c r="H46" s="415">
        <v>10</v>
      </c>
      <c r="I46" s="120">
        <f>H46/H48</f>
        <v>0.034129692832764506</v>
      </c>
      <c r="J46" s="110"/>
    </row>
    <row r="47" spans="2:10" ht="15" customHeight="1">
      <c r="B47" s="115"/>
      <c r="C47" s="419" t="s">
        <v>110</v>
      </c>
      <c r="D47" s="415">
        <v>9</v>
      </c>
      <c r="E47" s="120">
        <f>D47/D48</f>
        <v>0.030716723549488054</v>
      </c>
      <c r="F47" s="153"/>
      <c r="G47" s="419" t="s">
        <v>110</v>
      </c>
      <c r="H47" s="415">
        <v>283</v>
      </c>
      <c r="I47" s="120">
        <f>H47/H48</f>
        <v>0.9658703071672355</v>
      </c>
      <c r="J47" s="110"/>
    </row>
    <row r="48" spans="2:10" ht="16.5" customHeight="1" thickBot="1">
      <c r="B48" s="115"/>
      <c r="C48" s="421" t="s">
        <v>2</v>
      </c>
      <c r="D48" s="416">
        <f>SUM(D40:D47)</f>
        <v>293</v>
      </c>
      <c r="E48" s="127">
        <f>D48/D48</f>
        <v>1</v>
      </c>
      <c r="F48" s="153"/>
      <c r="G48" s="421" t="s">
        <v>2</v>
      </c>
      <c r="H48" s="416">
        <f>SUM(H40:H47)</f>
        <v>293</v>
      </c>
      <c r="I48" s="127">
        <f>H48/H48</f>
        <v>1</v>
      </c>
      <c r="J48" s="110"/>
    </row>
    <row r="49" spans="2:10" ht="10.5" customHeight="1" thickBot="1">
      <c r="B49" s="115"/>
      <c r="C49" s="405"/>
      <c r="D49" s="109"/>
      <c r="E49" s="109"/>
      <c r="F49" s="153"/>
      <c r="G49" s="405"/>
      <c r="H49" s="153"/>
      <c r="I49" s="153"/>
      <c r="J49" s="110"/>
    </row>
    <row r="50" spans="2:10" ht="14.25" thickBot="1">
      <c r="B50" s="115"/>
      <c r="C50" s="135" t="s">
        <v>11</v>
      </c>
      <c r="D50" s="406"/>
      <c r="E50" s="407"/>
      <c r="F50" s="133"/>
      <c r="G50" s="257" t="s">
        <v>20</v>
      </c>
      <c r="H50" s="155"/>
      <c r="I50" s="156"/>
      <c r="J50" s="110"/>
    </row>
    <row r="51" spans="2:10" ht="13.5">
      <c r="B51" s="115"/>
      <c r="C51" s="425" t="s">
        <v>23</v>
      </c>
      <c r="D51" s="423">
        <v>211</v>
      </c>
      <c r="E51" s="424">
        <f>D51/D58</f>
        <v>0.7201365187713311</v>
      </c>
      <c r="F51" s="133"/>
      <c r="G51" s="423" t="s">
        <v>39</v>
      </c>
      <c r="H51" s="426">
        <v>0</v>
      </c>
      <c r="I51" s="424">
        <f>H51/H58</f>
        <v>0</v>
      </c>
      <c r="J51" s="110"/>
    </row>
    <row r="52" spans="2:10" ht="13.5">
      <c r="B52" s="115"/>
      <c r="C52" s="415" t="s">
        <v>39</v>
      </c>
      <c r="D52" s="415">
        <v>4</v>
      </c>
      <c r="E52" s="120">
        <f>D52/D58</f>
        <v>0.013651877133105802</v>
      </c>
      <c r="F52" s="133"/>
      <c r="G52" s="418" t="s">
        <v>34</v>
      </c>
      <c r="H52" s="415">
        <v>0</v>
      </c>
      <c r="I52" s="120">
        <f>H52/H58</f>
        <v>0</v>
      </c>
      <c r="J52" s="110"/>
    </row>
    <row r="53" spans="2:10" ht="13.5">
      <c r="B53" s="115"/>
      <c r="C53" s="418" t="s">
        <v>39</v>
      </c>
      <c r="D53" s="415">
        <v>0</v>
      </c>
      <c r="E53" s="120">
        <f>D53/D58</f>
        <v>0</v>
      </c>
      <c r="F53" s="133"/>
      <c r="G53" s="415" t="s">
        <v>39</v>
      </c>
      <c r="H53" s="415">
        <v>0</v>
      </c>
      <c r="I53" s="120">
        <f>H53/H58</f>
        <v>0</v>
      </c>
      <c r="J53" s="110"/>
    </row>
    <row r="54" spans="2:10" ht="13.5">
      <c r="B54" s="115"/>
      <c r="C54" s="415" t="s">
        <v>186</v>
      </c>
      <c r="D54" s="415">
        <v>0</v>
      </c>
      <c r="E54" s="120">
        <f>D54/D58</f>
        <v>0</v>
      </c>
      <c r="F54" s="133"/>
      <c r="G54" s="415" t="s">
        <v>39</v>
      </c>
      <c r="H54" s="415">
        <v>0</v>
      </c>
      <c r="I54" s="120">
        <f>H54/H58</f>
        <v>0</v>
      </c>
      <c r="J54" s="110"/>
    </row>
    <row r="55" spans="2:10" ht="13.5">
      <c r="B55" s="115"/>
      <c r="C55" s="415" t="s">
        <v>189</v>
      </c>
      <c r="D55" s="415">
        <v>0</v>
      </c>
      <c r="E55" s="120">
        <f>D55/D58</f>
        <v>0</v>
      </c>
      <c r="F55" s="133"/>
      <c r="G55" s="415" t="s">
        <v>39</v>
      </c>
      <c r="H55" s="415">
        <v>0</v>
      </c>
      <c r="I55" s="120">
        <f>H55/H58</f>
        <v>0</v>
      </c>
      <c r="J55" s="110"/>
    </row>
    <row r="56" spans="2:10" ht="13.5">
      <c r="B56" s="115"/>
      <c r="C56" s="419" t="s">
        <v>190</v>
      </c>
      <c r="D56" s="415">
        <v>0</v>
      </c>
      <c r="E56" s="120">
        <f>D56/D58</f>
        <v>0</v>
      </c>
      <c r="F56" s="133"/>
      <c r="G56" s="419" t="s">
        <v>84</v>
      </c>
      <c r="H56" s="415">
        <v>10</v>
      </c>
      <c r="I56" s="120">
        <f>H56/H58</f>
        <v>0.034129692832764506</v>
      </c>
      <c r="J56" s="110"/>
    </row>
    <row r="57" spans="2:10" ht="13.5">
      <c r="B57" s="115"/>
      <c r="C57" s="419" t="s">
        <v>110</v>
      </c>
      <c r="D57" s="415">
        <v>78</v>
      </c>
      <c r="E57" s="120">
        <f>D57/D58</f>
        <v>0.26621160409556316</v>
      </c>
      <c r="F57" s="133"/>
      <c r="G57" s="419" t="s">
        <v>110</v>
      </c>
      <c r="H57" s="415">
        <v>283</v>
      </c>
      <c r="I57" s="120">
        <f>H57/H58</f>
        <v>0.9658703071672355</v>
      </c>
      <c r="J57" s="110"/>
    </row>
    <row r="58" spans="2:10" ht="14.25" thickBot="1">
      <c r="B58" s="115"/>
      <c r="C58" s="421" t="s">
        <v>2</v>
      </c>
      <c r="D58" s="416">
        <f>SUM(D51:D57)</f>
        <v>293</v>
      </c>
      <c r="E58" s="127">
        <f>D58/D58</f>
        <v>1</v>
      </c>
      <c r="F58" s="133"/>
      <c r="G58" s="421" t="s">
        <v>2</v>
      </c>
      <c r="H58" s="416">
        <f>SUM(H51:H57)</f>
        <v>293</v>
      </c>
      <c r="I58" s="127">
        <f>H58/H58</f>
        <v>1</v>
      </c>
      <c r="J58" s="110"/>
    </row>
    <row r="59" spans="2:10" ht="9" customHeight="1" thickBot="1">
      <c r="B59" s="115"/>
      <c r="C59" s="274"/>
      <c r="D59" s="109"/>
      <c r="E59" s="109"/>
      <c r="F59" s="133"/>
      <c r="G59" s="274"/>
      <c r="H59" s="109"/>
      <c r="I59" s="109"/>
      <c r="J59" s="110"/>
    </row>
    <row r="60" spans="2:10" ht="14.25" thickBot="1">
      <c r="B60" s="115"/>
      <c r="C60" s="135" t="s">
        <v>10</v>
      </c>
      <c r="D60" s="406"/>
      <c r="E60" s="156"/>
      <c r="F60" s="153"/>
      <c r="G60" s="135" t="s">
        <v>16</v>
      </c>
      <c r="H60" s="406"/>
      <c r="I60" s="156"/>
      <c r="J60" s="110"/>
    </row>
    <row r="61" spans="2:10" ht="13.5">
      <c r="B61" s="115"/>
      <c r="C61" s="425" t="s">
        <v>58</v>
      </c>
      <c r="D61" s="423">
        <v>214</v>
      </c>
      <c r="E61" s="424">
        <f>D61/D67</f>
        <v>0.7303754266211604</v>
      </c>
      <c r="F61" s="153"/>
      <c r="G61" s="423" t="s">
        <v>39</v>
      </c>
      <c r="H61" s="423">
        <v>0</v>
      </c>
      <c r="I61" s="424">
        <f>H61/H67</f>
        <v>0</v>
      </c>
      <c r="J61" s="110"/>
    </row>
    <row r="62" spans="2:10" ht="13.5">
      <c r="B62" s="115"/>
      <c r="C62" s="415" t="s">
        <v>39</v>
      </c>
      <c r="D62" s="415">
        <v>0</v>
      </c>
      <c r="E62" s="120">
        <f>D62/D67</f>
        <v>0</v>
      </c>
      <c r="F62" s="153"/>
      <c r="G62" s="415" t="s">
        <v>34</v>
      </c>
      <c r="H62" s="415">
        <v>0</v>
      </c>
      <c r="I62" s="120">
        <f>H62/H67</f>
        <v>0</v>
      </c>
      <c r="J62" s="110"/>
    </row>
    <row r="63" spans="2:10" ht="13.5">
      <c r="B63" s="115"/>
      <c r="C63" s="415" t="s">
        <v>39</v>
      </c>
      <c r="D63" s="415">
        <v>0</v>
      </c>
      <c r="E63" s="120">
        <f>D63/D67</f>
        <v>0</v>
      </c>
      <c r="F63" s="153"/>
      <c r="G63" s="415" t="s">
        <v>39</v>
      </c>
      <c r="H63" s="415">
        <v>0</v>
      </c>
      <c r="I63" s="120">
        <f>H63/H67</f>
        <v>0</v>
      </c>
      <c r="J63" s="110"/>
    </row>
    <row r="64" spans="2:10" ht="13.5">
      <c r="B64" s="115"/>
      <c r="C64" s="415" t="s">
        <v>73</v>
      </c>
      <c r="D64" s="415">
        <v>0</v>
      </c>
      <c r="E64" s="120">
        <f>D64/D67</f>
        <v>0</v>
      </c>
      <c r="F64" s="153"/>
      <c r="G64" s="415" t="s">
        <v>40</v>
      </c>
      <c r="H64" s="415">
        <v>0</v>
      </c>
      <c r="I64" s="120">
        <f>H64/H67</f>
        <v>0</v>
      </c>
      <c r="J64" s="110"/>
    </row>
    <row r="65" spans="2:10" ht="13.5">
      <c r="B65" s="115"/>
      <c r="C65" s="419" t="s">
        <v>85</v>
      </c>
      <c r="D65" s="415">
        <v>0</v>
      </c>
      <c r="E65" s="120">
        <f>D65/D67</f>
        <v>0</v>
      </c>
      <c r="F65" s="153"/>
      <c r="G65" s="419" t="s">
        <v>85</v>
      </c>
      <c r="H65" s="415">
        <v>7</v>
      </c>
      <c r="I65" s="120">
        <f>H65/H67</f>
        <v>0.023890784982935155</v>
      </c>
      <c r="J65" s="110"/>
    </row>
    <row r="66" spans="2:10" ht="13.5">
      <c r="B66" s="115"/>
      <c r="C66" s="419" t="s">
        <v>110</v>
      </c>
      <c r="D66" s="415">
        <v>79</v>
      </c>
      <c r="E66" s="120">
        <f>D66/D67</f>
        <v>0.2696245733788396</v>
      </c>
      <c r="F66" s="153"/>
      <c r="G66" s="419" t="s">
        <v>110</v>
      </c>
      <c r="H66" s="415">
        <v>286</v>
      </c>
      <c r="I66" s="120">
        <f>H66/H67</f>
        <v>0.9761092150170648</v>
      </c>
      <c r="J66" s="110"/>
    </row>
    <row r="67" spans="2:10" ht="14.25" thickBot="1">
      <c r="B67" s="115"/>
      <c r="C67" s="421" t="s">
        <v>2</v>
      </c>
      <c r="D67" s="416">
        <f>SUM(D61:D66)</f>
        <v>293</v>
      </c>
      <c r="E67" s="127">
        <f>D67/D67</f>
        <v>1</v>
      </c>
      <c r="F67" s="153"/>
      <c r="G67" s="421" t="s">
        <v>2</v>
      </c>
      <c r="H67" s="416">
        <f>SUM(H61:H66)</f>
        <v>293</v>
      </c>
      <c r="I67" s="127">
        <f>H67/H67</f>
        <v>1</v>
      </c>
      <c r="J67" s="110"/>
    </row>
    <row r="68" spans="2:10" ht="9" customHeight="1" thickBot="1">
      <c r="B68" s="115"/>
      <c r="C68" s="274"/>
      <c r="D68" s="109"/>
      <c r="E68" s="109"/>
      <c r="F68" s="133"/>
      <c r="G68" s="274"/>
      <c r="H68" s="109"/>
      <c r="I68" s="153"/>
      <c r="J68" s="110"/>
    </row>
    <row r="69" spans="2:10" ht="14.25" thickBot="1">
      <c r="B69" s="115"/>
      <c r="C69" s="257" t="s">
        <v>171</v>
      </c>
      <c r="D69" s="406"/>
      <c r="E69" s="407"/>
      <c r="F69" s="153"/>
      <c r="G69" s="135" t="s">
        <v>17</v>
      </c>
      <c r="H69" s="406"/>
      <c r="I69" s="156"/>
      <c r="J69" s="110"/>
    </row>
    <row r="70" spans="2:10" ht="13.5">
      <c r="B70" s="115"/>
      <c r="C70" s="425" t="s">
        <v>64</v>
      </c>
      <c r="D70" s="423">
        <v>215</v>
      </c>
      <c r="E70" s="424">
        <f>D70/D75</f>
        <v>0.7337883959044369</v>
      </c>
      <c r="F70" s="153"/>
      <c r="G70" s="425" t="s">
        <v>61</v>
      </c>
      <c r="H70" s="423">
        <v>203</v>
      </c>
      <c r="I70" s="424">
        <f>H70/H75</f>
        <v>0.6928327645051194</v>
      </c>
      <c r="J70" s="110"/>
    </row>
    <row r="71" spans="2:10" ht="13.5">
      <c r="B71" s="115"/>
      <c r="C71" s="415" t="s">
        <v>39</v>
      </c>
      <c r="D71" s="415">
        <v>7</v>
      </c>
      <c r="E71" s="120">
        <f>D71/D75</f>
        <v>0.023890784982935155</v>
      </c>
      <c r="F71" s="153"/>
      <c r="G71" s="415" t="s">
        <v>39</v>
      </c>
      <c r="H71" s="415">
        <v>0</v>
      </c>
      <c r="I71" s="120">
        <f>H71/H75</f>
        <v>0</v>
      </c>
      <c r="J71" s="110"/>
    </row>
    <row r="72" spans="2:10" ht="13.5">
      <c r="B72" s="115"/>
      <c r="C72" s="415" t="s">
        <v>39</v>
      </c>
      <c r="D72" s="415">
        <v>0</v>
      </c>
      <c r="E72" s="120">
        <f>D72/D75</f>
        <v>0</v>
      </c>
      <c r="F72" s="153"/>
      <c r="G72" s="415" t="s">
        <v>187</v>
      </c>
      <c r="H72" s="415">
        <v>0</v>
      </c>
      <c r="I72" s="120">
        <f>H72/H75</f>
        <v>0</v>
      </c>
      <c r="J72" s="110"/>
    </row>
    <row r="73" spans="2:10" ht="13.5">
      <c r="B73" s="115"/>
      <c r="C73" s="419" t="s">
        <v>90</v>
      </c>
      <c r="D73" s="415">
        <v>0</v>
      </c>
      <c r="E73" s="120">
        <f>D73/D75</f>
        <v>0</v>
      </c>
      <c r="F73" s="153"/>
      <c r="G73" s="419" t="s">
        <v>85</v>
      </c>
      <c r="H73" s="415">
        <v>0</v>
      </c>
      <c r="I73" s="120">
        <f>H73/H75</f>
        <v>0</v>
      </c>
      <c r="J73" s="110"/>
    </row>
    <row r="74" spans="2:10" ht="13.5">
      <c r="B74" s="115"/>
      <c r="C74" s="419" t="s">
        <v>110</v>
      </c>
      <c r="D74" s="415">
        <v>71</v>
      </c>
      <c r="E74" s="120">
        <f>D74/D75</f>
        <v>0.24232081911262798</v>
      </c>
      <c r="F74" s="153"/>
      <c r="G74" s="419" t="s">
        <v>110</v>
      </c>
      <c r="H74" s="415">
        <v>90</v>
      </c>
      <c r="I74" s="120">
        <f>H74/H75</f>
        <v>0.30716723549488056</v>
      </c>
      <c r="J74" s="110"/>
    </row>
    <row r="75" spans="2:10" ht="14.25" thickBot="1">
      <c r="B75" s="115"/>
      <c r="C75" s="421" t="s">
        <v>2</v>
      </c>
      <c r="D75" s="416">
        <f>SUM(D70:D74)</f>
        <v>293</v>
      </c>
      <c r="E75" s="127">
        <f>D75/D75</f>
        <v>1</v>
      </c>
      <c r="F75" s="153"/>
      <c r="G75" s="421" t="s">
        <v>2</v>
      </c>
      <c r="H75" s="416">
        <f>SUM(H70:H74)</f>
        <v>293</v>
      </c>
      <c r="I75" s="127">
        <f>H75/H75</f>
        <v>1</v>
      </c>
      <c r="J75" s="110"/>
    </row>
    <row r="76" spans="2:10" ht="9" customHeight="1" thickBot="1">
      <c r="B76" s="115"/>
      <c r="C76" s="274"/>
      <c r="D76" s="109"/>
      <c r="E76" s="109"/>
      <c r="F76" s="153"/>
      <c r="G76" s="274"/>
      <c r="H76" s="109"/>
      <c r="I76" s="153"/>
      <c r="J76" s="110"/>
    </row>
    <row r="77" spans="2:10" ht="14.25" thickBot="1">
      <c r="B77" s="115"/>
      <c r="C77" s="135" t="s">
        <v>172</v>
      </c>
      <c r="D77" s="406"/>
      <c r="E77" s="407"/>
      <c r="F77" s="153"/>
      <c r="G77" s="135" t="s">
        <v>14</v>
      </c>
      <c r="H77" s="406"/>
      <c r="I77" s="156"/>
      <c r="J77" s="110"/>
    </row>
    <row r="78" spans="2:10" ht="13.5">
      <c r="B78" s="115"/>
      <c r="C78" s="425" t="s">
        <v>173</v>
      </c>
      <c r="D78" s="423">
        <v>196</v>
      </c>
      <c r="E78" s="424">
        <f>D78/D84</f>
        <v>0.6689419795221843</v>
      </c>
      <c r="F78" s="153"/>
      <c r="G78" s="423" t="s">
        <v>34</v>
      </c>
      <c r="H78" s="423">
        <v>0</v>
      </c>
      <c r="I78" s="424">
        <f>H78/H82</f>
        <v>0</v>
      </c>
      <c r="J78" s="110"/>
    </row>
    <row r="79" spans="2:10" ht="13.5">
      <c r="B79" s="115"/>
      <c r="C79" s="418" t="s">
        <v>34</v>
      </c>
      <c r="D79" s="415">
        <v>0</v>
      </c>
      <c r="E79" s="120">
        <f>D79/D84</f>
        <v>0</v>
      </c>
      <c r="F79" s="153"/>
      <c r="G79" s="415" t="s">
        <v>34</v>
      </c>
      <c r="H79" s="415">
        <v>0</v>
      </c>
      <c r="I79" s="120">
        <f>H79/H82</f>
        <v>0</v>
      </c>
      <c r="J79" s="110"/>
    </row>
    <row r="80" spans="2:10" ht="13.5">
      <c r="B80" s="115"/>
      <c r="C80" s="418" t="s">
        <v>34</v>
      </c>
      <c r="D80" s="415">
        <v>0</v>
      </c>
      <c r="E80" s="120">
        <f>D80/D84</f>
        <v>0</v>
      </c>
      <c r="F80" s="153"/>
      <c r="G80" s="419" t="s">
        <v>85</v>
      </c>
      <c r="H80" s="415">
        <v>28</v>
      </c>
      <c r="I80" s="120">
        <f>H80/H82</f>
        <v>0.09556313993174062</v>
      </c>
      <c r="J80" s="110"/>
    </row>
    <row r="81" spans="2:10" ht="13.5">
      <c r="B81" s="115"/>
      <c r="C81" s="415" t="s">
        <v>34</v>
      </c>
      <c r="D81" s="415">
        <v>0</v>
      </c>
      <c r="E81" s="120">
        <f>D81/D84</f>
        <v>0</v>
      </c>
      <c r="F81" s="153"/>
      <c r="G81" s="419" t="s">
        <v>110</v>
      </c>
      <c r="H81" s="415">
        <v>265</v>
      </c>
      <c r="I81" s="120">
        <f>H81/H82</f>
        <v>0.9044368600682594</v>
      </c>
      <c r="J81" s="110"/>
    </row>
    <row r="82" spans="2:10" ht="14.25" thickBot="1">
      <c r="B82" s="115"/>
      <c r="C82" s="419" t="s">
        <v>38</v>
      </c>
      <c r="D82" s="415">
        <v>0</v>
      </c>
      <c r="E82" s="120">
        <f>D82/D84</f>
        <v>0</v>
      </c>
      <c r="F82" s="153"/>
      <c r="G82" s="421" t="s">
        <v>2</v>
      </c>
      <c r="H82" s="416">
        <f>SUM(H78:H81)</f>
        <v>293</v>
      </c>
      <c r="I82" s="127">
        <f>H82/H82</f>
        <v>1</v>
      </c>
      <c r="J82" s="110"/>
    </row>
    <row r="83" spans="2:10" ht="13.5">
      <c r="B83" s="115"/>
      <c r="C83" s="419" t="s">
        <v>110</v>
      </c>
      <c r="D83" s="415">
        <v>97</v>
      </c>
      <c r="E83" s="120">
        <f>D83/D84</f>
        <v>0.3310580204778157</v>
      </c>
      <c r="F83" s="153"/>
      <c r="G83" s="158" t="s">
        <v>97</v>
      </c>
      <c r="H83" s="153"/>
      <c r="I83" s="110"/>
      <c r="J83" s="110"/>
    </row>
    <row r="84" spans="2:10" ht="14.25" thickBot="1">
      <c r="B84" s="115"/>
      <c r="C84" s="421" t="s">
        <v>2</v>
      </c>
      <c r="D84" s="416">
        <f>SUM(D78:D83)</f>
        <v>293</v>
      </c>
      <c r="E84" s="127">
        <f>D84/D84</f>
        <v>1</v>
      </c>
      <c r="F84" s="153"/>
      <c r="G84" s="480" t="s">
        <v>75</v>
      </c>
      <c r="H84" s="409"/>
      <c r="I84" s="410"/>
      <c r="J84" s="110"/>
    </row>
    <row r="85" spans="2:10" ht="5.25" customHeight="1" thickBot="1">
      <c r="B85" s="479"/>
      <c r="C85" s="409"/>
      <c r="D85" s="409"/>
      <c r="E85" s="409"/>
      <c r="F85" s="409"/>
      <c r="G85" s="409"/>
      <c r="H85" s="409"/>
      <c r="I85" s="409"/>
      <c r="J85" s="410"/>
    </row>
  </sheetData>
  <sheetProtection/>
  <conditionalFormatting sqref="D9:D17">
    <cfRule type="top10" priority="15" dxfId="260" stopIfTrue="1" rank="1"/>
  </conditionalFormatting>
  <conditionalFormatting sqref="H9:H17">
    <cfRule type="top10" priority="13" dxfId="260" stopIfTrue="1" rank="3"/>
  </conditionalFormatting>
  <conditionalFormatting sqref="D22:D35">
    <cfRule type="top10" priority="12" dxfId="260" stopIfTrue="1" rank="1"/>
  </conditionalFormatting>
  <conditionalFormatting sqref="H22:H35">
    <cfRule type="top10" priority="11" dxfId="260" stopIfTrue="1" rank="9"/>
  </conditionalFormatting>
  <conditionalFormatting sqref="D40:D46">
    <cfRule type="top10" priority="10" dxfId="260" stopIfTrue="1" rank="1"/>
  </conditionalFormatting>
  <conditionalFormatting sqref="H40:H46">
    <cfRule type="top10" priority="9" dxfId="260" stopIfTrue="1" rank="1"/>
  </conditionalFormatting>
  <conditionalFormatting sqref="D51:D56">
    <cfRule type="top10" priority="8" dxfId="260" stopIfTrue="1" rank="1"/>
  </conditionalFormatting>
  <conditionalFormatting sqref="H51:H56">
    <cfRule type="top10" priority="7" dxfId="260" stopIfTrue="1" rank="1"/>
  </conditionalFormatting>
  <conditionalFormatting sqref="D61:D65">
    <cfRule type="top10" priority="6" dxfId="260" stopIfTrue="1" rank="1"/>
  </conditionalFormatting>
  <conditionalFormatting sqref="H61:H65">
    <cfRule type="top10" priority="5" dxfId="260" stopIfTrue="1" rank="1"/>
  </conditionalFormatting>
  <conditionalFormatting sqref="D70:D73">
    <cfRule type="top10" priority="4" dxfId="260" stopIfTrue="1" rank="1"/>
  </conditionalFormatting>
  <conditionalFormatting sqref="H70:H74">
    <cfRule type="top10" priority="3" dxfId="260" stopIfTrue="1" rank="1"/>
  </conditionalFormatting>
  <conditionalFormatting sqref="D78:D82">
    <cfRule type="top10" priority="2" dxfId="260" stopIfTrue="1" rank="1"/>
  </conditionalFormatting>
  <conditionalFormatting sqref="H78:H80">
    <cfRule type="top10" priority="1" dxfId="260" stopIfTrue="1" rank="1"/>
  </conditionalFormatting>
  <printOptions/>
  <pageMargins left="0.3" right="0.3" top="0.25" bottom="0.25" header="0.25" footer="0.3"/>
  <pageSetup horizontalDpi="600" verticalDpi="600" orientation="portrait" paperSize="1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view="pageLayout" workbookViewId="0" topLeftCell="A1">
      <selection activeCell="G14" sqref="G14"/>
    </sheetView>
  </sheetViews>
  <sheetFormatPr defaultColWidth="9.140625" defaultRowHeight="15"/>
  <cols>
    <col min="1" max="1" width="6.28125" style="462" customWidth="1"/>
    <col min="2" max="2" width="1.8515625" style="462" customWidth="1"/>
    <col min="3" max="3" width="35.140625" style="462" customWidth="1"/>
    <col min="4" max="5" width="10.8515625" style="462" customWidth="1"/>
    <col min="6" max="6" width="1.8515625" style="462" customWidth="1"/>
    <col min="7" max="7" width="35.140625" style="462" customWidth="1"/>
    <col min="8" max="9" width="10.8515625" style="462" customWidth="1"/>
    <col min="10" max="10" width="1.8515625" style="462" customWidth="1"/>
    <col min="11" max="16384" width="8.8515625" style="462" customWidth="1"/>
  </cols>
  <sheetData>
    <row r="1" spans="2:10" ht="15.75">
      <c r="B1" s="459"/>
      <c r="C1" s="434" t="s">
        <v>28</v>
      </c>
      <c r="D1" s="460"/>
      <c r="E1" s="460"/>
      <c r="F1" s="460"/>
      <c r="G1" s="434" t="s">
        <v>192</v>
      </c>
      <c r="H1" s="460"/>
      <c r="I1" s="460"/>
      <c r="J1" s="461"/>
    </row>
    <row r="2" spans="2:10" ht="10.5" customHeight="1">
      <c r="B2" s="495"/>
      <c r="C2" s="367"/>
      <c r="D2" s="496"/>
      <c r="E2" s="496"/>
      <c r="F2" s="496"/>
      <c r="G2" s="367"/>
      <c r="H2" s="496"/>
      <c r="I2" s="496"/>
      <c r="J2" s="497"/>
    </row>
    <row r="3" spans="2:10" ht="12.75" customHeight="1" thickBot="1">
      <c r="B3" s="463"/>
      <c r="C3" s="438" t="s">
        <v>41</v>
      </c>
      <c r="D3" s="464"/>
      <c r="E3" s="464"/>
      <c r="F3" s="464"/>
      <c r="G3" s="465"/>
      <c r="H3" s="464"/>
      <c r="I3" s="464"/>
      <c r="J3" s="466"/>
    </row>
    <row r="4" spans="2:11" ht="12.75" customHeight="1">
      <c r="B4" s="442"/>
      <c r="C4" s="476"/>
      <c r="D4" s="151"/>
      <c r="E4" s="151"/>
      <c r="F4" s="151"/>
      <c r="G4" s="503"/>
      <c r="H4" s="151"/>
      <c r="I4" s="151"/>
      <c r="J4" s="152"/>
      <c r="K4" s="504"/>
    </row>
    <row r="5" spans="2:11" ht="12.75" customHeight="1">
      <c r="B5" s="442"/>
      <c r="C5" s="476"/>
      <c r="D5" s="151"/>
      <c r="E5" s="151"/>
      <c r="F5" s="151"/>
      <c r="G5" s="503"/>
      <c r="H5" s="151"/>
      <c r="I5" s="488" t="s">
        <v>98</v>
      </c>
      <c r="J5" s="152"/>
      <c r="K5" s="504"/>
    </row>
    <row r="6" spans="2:11" ht="14.25" thickBot="1">
      <c r="B6" s="442"/>
      <c r="C6" s="273"/>
      <c r="D6" s="105"/>
      <c r="E6" s="105"/>
      <c r="F6" s="151"/>
      <c r="G6" s="444"/>
      <c r="H6" s="151"/>
      <c r="I6" s="151"/>
      <c r="J6" s="152"/>
      <c r="K6" s="504"/>
    </row>
    <row r="7" spans="2:10" ht="14.25" thickBot="1">
      <c r="B7" s="442"/>
      <c r="C7" s="134" t="s">
        <v>8</v>
      </c>
      <c r="D7" s="445"/>
      <c r="E7" s="446"/>
      <c r="F7" s="129"/>
      <c r="G7" s="268" t="s">
        <v>62</v>
      </c>
      <c r="H7" s="454"/>
      <c r="I7" s="449"/>
      <c r="J7" s="152"/>
    </row>
    <row r="8" spans="2:10" ht="13.5">
      <c r="B8" s="442"/>
      <c r="C8" s="482" t="s">
        <v>160</v>
      </c>
      <c r="D8" s="423">
        <v>1</v>
      </c>
      <c r="E8" s="424">
        <f>D8/D18</f>
        <v>0.004651162790697674</v>
      </c>
      <c r="F8" s="129"/>
      <c r="G8" s="425" t="s">
        <v>56</v>
      </c>
      <c r="H8" s="426">
        <v>127</v>
      </c>
      <c r="I8" s="424">
        <f>H8/H18</f>
        <v>0.19689922480620156</v>
      </c>
      <c r="J8" s="152"/>
    </row>
    <row r="9" spans="2:10" ht="13.5">
      <c r="B9" s="442"/>
      <c r="C9" s="502" t="s">
        <v>48</v>
      </c>
      <c r="D9" s="415">
        <v>3</v>
      </c>
      <c r="E9" s="120">
        <f>D9/D18</f>
        <v>0.013953488372093023</v>
      </c>
      <c r="F9" s="129"/>
      <c r="G9" s="419" t="s">
        <v>57</v>
      </c>
      <c r="H9" s="415">
        <v>136</v>
      </c>
      <c r="I9" s="120">
        <f>H9/H18</f>
        <v>0.21085271317829457</v>
      </c>
      <c r="J9" s="152"/>
    </row>
    <row r="10" spans="1:10" ht="13.5">
      <c r="A10" s="490" t="s">
        <v>179</v>
      </c>
      <c r="B10" s="442"/>
      <c r="C10" s="456" t="s">
        <v>78</v>
      </c>
      <c r="D10" s="415">
        <v>51</v>
      </c>
      <c r="E10" s="120">
        <f>D10/D18</f>
        <v>0.2372093023255814</v>
      </c>
      <c r="F10" s="129"/>
      <c r="G10" s="419" t="s">
        <v>140</v>
      </c>
      <c r="H10" s="415">
        <v>161</v>
      </c>
      <c r="I10" s="120">
        <f>H10/H18</f>
        <v>0.2496124031007752</v>
      </c>
      <c r="J10" s="152"/>
    </row>
    <row r="11" spans="2:10" ht="13.5">
      <c r="B11" s="442"/>
      <c r="C11" s="457" t="s">
        <v>47</v>
      </c>
      <c r="D11" s="415">
        <v>100</v>
      </c>
      <c r="E11" s="120">
        <f>D11/D18</f>
        <v>0.46511627906976744</v>
      </c>
      <c r="F11" s="129"/>
      <c r="G11" s="415" t="s">
        <v>34</v>
      </c>
      <c r="H11" s="415">
        <v>0</v>
      </c>
      <c r="I11" s="120">
        <f>H11/H18</f>
        <v>0</v>
      </c>
      <c r="J11" s="152"/>
    </row>
    <row r="12" spans="2:10" ht="13.5">
      <c r="B12" s="442"/>
      <c r="C12" s="456" t="s">
        <v>77</v>
      </c>
      <c r="D12" s="415">
        <v>53</v>
      </c>
      <c r="E12" s="120">
        <f>D12/D18</f>
        <v>0.24651162790697675</v>
      </c>
      <c r="F12" s="129"/>
      <c r="G12" s="415" t="s">
        <v>34</v>
      </c>
      <c r="H12" s="415">
        <v>0</v>
      </c>
      <c r="I12" s="120">
        <f>H12/H18</f>
        <v>0</v>
      </c>
      <c r="J12" s="152"/>
    </row>
    <row r="13" spans="2:10" ht="13.5">
      <c r="B13" s="442"/>
      <c r="C13" s="483" t="s">
        <v>34</v>
      </c>
      <c r="D13" s="415">
        <v>0</v>
      </c>
      <c r="E13" s="120">
        <f>D13/D18</f>
        <v>0</v>
      </c>
      <c r="F13" s="129"/>
      <c r="G13" s="483" t="s">
        <v>34</v>
      </c>
      <c r="H13" s="415">
        <v>0</v>
      </c>
      <c r="I13" s="120">
        <f>H13/H18</f>
        <v>0</v>
      </c>
      <c r="J13" s="152"/>
    </row>
    <row r="14" spans="2:10" ht="13.5">
      <c r="B14" s="442"/>
      <c r="C14" s="483" t="s">
        <v>34</v>
      </c>
      <c r="D14" s="415">
        <v>0</v>
      </c>
      <c r="E14" s="120">
        <f>D14/D18</f>
        <v>0</v>
      </c>
      <c r="F14" s="129"/>
      <c r="G14" s="483" t="s">
        <v>34</v>
      </c>
      <c r="H14" s="415">
        <v>0</v>
      </c>
      <c r="I14" s="120">
        <f>H14/H18</f>
        <v>0</v>
      </c>
      <c r="J14" s="152"/>
    </row>
    <row r="15" spans="2:10" ht="13.5">
      <c r="B15" s="442"/>
      <c r="C15" s="483" t="s">
        <v>34</v>
      </c>
      <c r="D15" s="415">
        <v>0</v>
      </c>
      <c r="E15" s="120">
        <f>D15/D18</f>
        <v>0</v>
      </c>
      <c r="F15" s="129"/>
      <c r="G15" s="415" t="s">
        <v>34</v>
      </c>
      <c r="H15" s="415">
        <v>0</v>
      </c>
      <c r="I15" s="120">
        <f>H15/H18</f>
        <v>0</v>
      </c>
      <c r="J15" s="152"/>
    </row>
    <row r="16" spans="2:10" ht="13.5">
      <c r="B16" s="442"/>
      <c r="C16" s="456" t="s">
        <v>38</v>
      </c>
      <c r="D16" s="415">
        <v>0</v>
      </c>
      <c r="E16" s="120">
        <v>0.65</v>
      </c>
      <c r="F16" s="129"/>
      <c r="G16" s="419" t="s">
        <v>84</v>
      </c>
      <c r="H16" s="415">
        <v>0</v>
      </c>
      <c r="I16" s="120">
        <f>H16/H18</f>
        <v>0</v>
      </c>
      <c r="J16" s="152"/>
    </row>
    <row r="17" spans="2:10" ht="13.5">
      <c r="B17" s="442"/>
      <c r="C17" s="456" t="s">
        <v>110</v>
      </c>
      <c r="D17" s="415">
        <v>7</v>
      </c>
      <c r="E17" s="120">
        <f>D17/D18</f>
        <v>0.03255813953488372</v>
      </c>
      <c r="F17" s="129"/>
      <c r="G17" s="419" t="s">
        <v>110</v>
      </c>
      <c r="H17" s="415">
        <v>221</v>
      </c>
      <c r="I17" s="120">
        <f>H17/H18</f>
        <v>0.3426356589147287</v>
      </c>
      <c r="J17" s="152"/>
    </row>
    <row r="18" spans="2:10" ht="14.25" thickBot="1">
      <c r="B18" s="442"/>
      <c r="C18" s="421" t="s">
        <v>2</v>
      </c>
      <c r="D18" s="416">
        <f>SUM(D8:D17)</f>
        <v>215</v>
      </c>
      <c r="E18" s="127">
        <f>D18/D18</f>
        <v>1</v>
      </c>
      <c r="F18" s="129"/>
      <c r="G18" s="421" t="s">
        <v>2</v>
      </c>
      <c r="H18" s="416">
        <f>SUM(H8:H17)</f>
        <v>645</v>
      </c>
      <c r="I18" s="127">
        <f>H18/H18</f>
        <v>1</v>
      </c>
      <c r="J18" s="152"/>
    </row>
    <row r="19" spans="2:10" ht="14.25" thickBot="1">
      <c r="B19" s="442"/>
      <c r="C19" s="444"/>
      <c r="D19" s="105"/>
      <c r="E19" s="105"/>
      <c r="F19" s="129"/>
      <c r="G19" s="444"/>
      <c r="H19" s="105"/>
      <c r="I19" s="105"/>
      <c r="J19" s="152"/>
    </row>
    <row r="20" spans="2:10" ht="14.25" thickBot="1">
      <c r="B20" s="442"/>
      <c r="C20" s="268" t="s">
        <v>6</v>
      </c>
      <c r="D20" s="445"/>
      <c r="E20" s="446"/>
      <c r="F20" s="151"/>
      <c r="G20" s="268" t="s">
        <v>15</v>
      </c>
      <c r="H20" s="445"/>
      <c r="I20" s="446"/>
      <c r="J20" s="152"/>
    </row>
    <row r="21" spans="2:10" ht="13.5">
      <c r="B21" s="442"/>
      <c r="C21" s="425" t="s">
        <v>80</v>
      </c>
      <c r="D21" s="423">
        <v>187</v>
      </c>
      <c r="E21" s="424">
        <f>D21/D28</f>
        <v>0.8697674418604651</v>
      </c>
      <c r="F21" s="151"/>
      <c r="G21" s="425" t="s">
        <v>55</v>
      </c>
      <c r="H21" s="423">
        <v>187</v>
      </c>
      <c r="I21" s="424">
        <f>H21/H28</f>
        <v>0.8697674418604651</v>
      </c>
      <c r="J21" s="152"/>
    </row>
    <row r="22" spans="2:10" ht="13.5">
      <c r="B22" s="442"/>
      <c r="C22" s="415" t="s">
        <v>39</v>
      </c>
      <c r="D22" s="415">
        <v>8</v>
      </c>
      <c r="E22" s="120">
        <f>D22/D28</f>
        <v>0.037209302325581395</v>
      </c>
      <c r="F22" s="151"/>
      <c r="G22" s="415" t="s">
        <v>34</v>
      </c>
      <c r="H22" s="415">
        <v>0</v>
      </c>
      <c r="I22" s="120">
        <f>H22/H28</f>
        <v>0</v>
      </c>
      <c r="J22" s="152"/>
    </row>
    <row r="23" spans="2:10" ht="13.5">
      <c r="B23" s="442"/>
      <c r="C23" s="415" t="s">
        <v>39</v>
      </c>
      <c r="D23" s="415">
        <v>0</v>
      </c>
      <c r="E23" s="120">
        <f>D23/D28</f>
        <v>0</v>
      </c>
      <c r="F23" s="151"/>
      <c r="G23" s="415" t="s">
        <v>34</v>
      </c>
      <c r="H23" s="415">
        <v>0</v>
      </c>
      <c r="I23" s="120">
        <f>H23/H28</f>
        <v>0</v>
      </c>
      <c r="J23" s="152"/>
    </row>
    <row r="24" spans="2:10" ht="13.5">
      <c r="B24" s="442"/>
      <c r="C24" s="415" t="s">
        <v>39</v>
      </c>
      <c r="D24" s="415">
        <v>0</v>
      </c>
      <c r="E24" s="120">
        <f>D24/D28</f>
        <v>0</v>
      </c>
      <c r="F24" s="151"/>
      <c r="G24" s="415" t="s">
        <v>34</v>
      </c>
      <c r="H24" s="415">
        <v>0</v>
      </c>
      <c r="I24" s="120">
        <f>H24/H28</f>
        <v>0</v>
      </c>
      <c r="J24" s="152"/>
    </row>
    <row r="25" spans="2:10" ht="13.5">
      <c r="B25" s="442"/>
      <c r="C25" s="415" t="s">
        <v>73</v>
      </c>
      <c r="D25" s="415">
        <v>0</v>
      </c>
      <c r="E25" s="120">
        <f>D25/D28</f>
        <v>0</v>
      </c>
      <c r="F25" s="151"/>
      <c r="G25" s="415" t="s">
        <v>40</v>
      </c>
      <c r="H25" s="415">
        <v>0</v>
      </c>
      <c r="I25" s="120">
        <f>H25/H28</f>
        <v>0</v>
      </c>
      <c r="J25" s="152"/>
    </row>
    <row r="26" spans="2:10" ht="13.5">
      <c r="B26" s="442"/>
      <c r="C26" s="419" t="s">
        <v>85</v>
      </c>
      <c r="D26" s="415">
        <v>0</v>
      </c>
      <c r="E26" s="120">
        <f>D26/D28</f>
        <v>0</v>
      </c>
      <c r="F26" s="151"/>
      <c r="G26" s="419" t="s">
        <v>85</v>
      </c>
      <c r="H26" s="415">
        <v>0</v>
      </c>
      <c r="I26" s="120">
        <f>H26/H28</f>
        <v>0</v>
      </c>
      <c r="J26" s="152"/>
    </row>
    <row r="27" spans="2:10" ht="13.5">
      <c r="B27" s="442"/>
      <c r="C27" s="419" t="s">
        <v>110</v>
      </c>
      <c r="D27" s="415">
        <v>20</v>
      </c>
      <c r="E27" s="120">
        <f>D27/D28</f>
        <v>0.09302325581395349</v>
      </c>
      <c r="F27" s="151"/>
      <c r="G27" s="419" t="s">
        <v>110</v>
      </c>
      <c r="H27" s="415">
        <v>28</v>
      </c>
      <c r="I27" s="120">
        <f>H27/H28</f>
        <v>0.13023255813953488</v>
      </c>
      <c r="J27" s="152"/>
    </row>
    <row r="28" spans="2:10" ht="14.25" thickBot="1">
      <c r="B28" s="442"/>
      <c r="C28" s="421" t="s">
        <v>2</v>
      </c>
      <c r="D28" s="416">
        <f>SUM(D21:D27)</f>
        <v>215</v>
      </c>
      <c r="E28" s="127">
        <f>D28/D28</f>
        <v>1</v>
      </c>
      <c r="F28" s="151"/>
      <c r="G28" s="421" t="s">
        <v>2</v>
      </c>
      <c r="H28" s="416">
        <f>SUM(H21:H27)</f>
        <v>215</v>
      </c>
      <c r="I28" s="127">
        <f>H28/H28</f>
        <v>1</v>
      </c>
      <c r="J28" s="152"/>
    </row>
    <row r="29" spans="2:10" ht="14.25" thickBot="1">
      <c r="B29" s="442"/>
      <c r="C29" s="444"/>
      <c r="D29" s="105"/>
      <c r="E29" s="105"/>
      <c r="F29" s="129"/>
      <c r="G29" s="444"/>
      <c r="H29" s="105"/>
      <c r="I29" s="151"/>
      <c r="J29" s="152"/>
    </row>
    <row r="30" spans="2:10" ht="13.5">
      <c r="B30" s="442"/>
      <c r="C30" s="268" t="s">
        <v>9</v>
      </c>
      <c r="D30" s="445"/>
      <c r="E30" s="446"/>
      <c r="F30" s="151"/>
      <c r="G30" s="134" t="s">
        <v>20</v>
      </c>
      <c r="H30" s="445"/>
      <c r="I30" s="449"/>
      <c r="J30" s="152"/>
    </row>
    <row r="31" spans="2:10" ht="13.5">
      <c r="B31" s="442"/>
      <c r="C31" s="128" t="s">
        <v>49</v>
      </c>
      <c r="D31" s="122">
        <v>191</v>
      </c>
      <c r="E31" s="123">
        <f>D31/D36</f>
        <v>0.8883720930232558</v>
      </c>
      <c r="F31" s="151"/>
      <c r="G31" s="128" t="s">
        <v>52</v>
      </c>
      <c r="H31" s="122">
        <v>185</v>
      </c>
      <c r="I31" s="123">
        <f>H31/H36</f>
        <v>0.8604651162790697</v>
      </c>
      <c r="J31" s="152"/>
    </row>
    <row r="32" spans="2:10" ht="13.5">
      <c r="B32" s="442"/>
      <c r="C32" s="122" t="s">
        <v>34</v>
      </c>
      <c r="D32" s="122">
        <v>4</v>
      </c>
      <c r="E32" s="123">
        <f>D32/D36</f>
        <v>0.018604651162790697</v>
      </c>
      <c r="F32" s="151"/>
      <c r="G32" s="122" t="s">
        <v>34</v>
      </c>
      <c r="H32" s="122">
        <v>0</v>
      </c>
      <c r="I32" s="123">
        <f>H32/H36</f>
        <v>0</v>
      </c>
      <c r="J32" s="152"/>
    </row>
    <row r="33" spans="2:10" ht="13.5">
      <c r="B33" s="442"/>
      <c r="C33" s="122" t="s">
        <v>34</v>
      </c>
      <c r="D33" s="122">
        <v>0</v>
      </c>
      <c r="E33" s="123">
        <f>D33/D36</f>
        <v>0</v>
      </c>
      <c r="F33" s="151"/>
      <c r="G33" s="122" t="s">
        <v>73</v>
      </c>
      <c r="H33" s="122">
        <v>0</v>
      </c>
      <c r="I33" s="123">
        <f>H33/H36</f>
        <v>0</v>
      </c>
      <c r="J33" s="152"/>
    </row>
    <row r="34" spans="2:10" ht="13.5">
      <c r="B34" s="442"/>
      <c r="C34" s="128" t="s">
        <v>128</v>
      </c>
      <c r="D34" s="122">
        <v>0</v>
      </c>
      <c r="E34" s="123">
        <f>D34/D36</f>
        <v>0</v>
      </c>
      <c r="F34" s="151"/>
      <c r="G34" s="128" t="s">
        <v>87</v>
      </c>
      <c r="H34" s="122">
        <v>0</v>
      </c>
      <c r="I34" s="123">
        <f>H34/H36</f>
        <v>0</v>
      </c>
      <c r="J34" s="152"/>
    </row>
    <row r="35" spans="2:10" ht="13.5">
      <c r="B35" s="442"/>
      <c r="C35" s="128" t="s">
        <v>110</v>
      </c>
      <c r="D35" s="122">
        <v>20</v>
      </c>
      <c r="E35" s="123">
        <f>D35/D36</f>
        <v>0.09302325581395349</v>
      </c>
      <c r="F35" s="151"/>
      <c r="G35" s="128" t="s">
        <v>110</v>
      </c>
      <c r="H35" s="122">
        <v>30</v>
      </c>
      <c r="I35" s="123">
        <f>H35/H36</f>
        <v>0.13953488372093023</v>
      </c>
      <c r="J35" s="152"/>
    </row>
    <row r="36" spans="2:10" ht="13.5">
      <c r="B36" s="442"/>
      <c r="C36" s="491" t="s">
        <v>2</v>
      </c>
      <c r="D36" s="128">
        <f>SUM(D31:D35)</f>
        <v>215</v>
      </c>
      <c r="E36" s="123">
        <f>D36/D36</f>
        <v>1</v>
      </c>
      <c r="F36" s="151"/>
      <c r="G36" s="491" t="s">
        <v>2</v>
      </c>
      <c r="H36" s="128">
        <f>SUM(H31:H35)</f>
        <v>215</v>
      </c>
      <c r="I36" s="123">
        <f>H36/H36</f>
        <v>1</v>
      </c>
      <c r="J36" s="152"/>
    </row>
    <row r="37" spans="2:10" ht="14.25" thickBot="1">
      <c r="B37" s="442"/>
      <c r="C37" s="273"/>
      <c r="D37" s="105"/>
      <c r="E37" s="105"/>
      <c r="F37" s="151"/>
      <c r="G37" s="444"/>
      <c r="H37" s="151"/>
      <c r="I37" s="151"/>
      <c r="J37" s="152"/>
    </row>
    <row r="38" spans="2:10" ht="14.25" thickBot="1">
      <c r="B38" s="442"/>
      <c r="C38" s="134" t="s">
        <v>81</v>
      </c>
      <c r="D38" s="445"/>
      <c r="E38" s="446"/>
      <c r="F38" s="129"/>
      <c r="G38" s="268" t="s">
        <v>16</v>
      </c>
      <c r="H38" s="454"/>
      <c r="I38" s="449"/>
      <c r="J38" s="152"/>
    </row>
    <row r="39" spans="2:10" ht="13.5">
      <c r="B39" s="442"/>
      <c r="C39" s="425" t="s">
        <v>88</v>
      </c>
      <c r="D39" s="423">
        <v>40</v>
      </c>
      <c r="E39" s="424">
        <f>D39/D46</f>
        <v>0.18604651162790697</v>
      </c>
      <c r="F39" s="129"/>
      <c r="G39" s="425" t="s">
        <v>54</v>
      </c>
      <c r="H39" s="426">
        <v>183</v>
      </c>
      <c r="I39" s="424">
        <f>H39/H46</f>
        <v>0.8511627906976744</v>
      </c>
      <c r="J39" s="152"/>
    </row>
    <row r="40" spans="2:10" ht="13.5">
      <c r="B40" s="442"/>
      <c r="C40" s="420" t="s">
        <v>89</v>
      </c>
      <c r="D40" s="415">
        <v>68</v>
      </c>
      <c r="E40" s="120">
        <f>D40/D46</f>
        <v>0.31627906976744186</v>
      </c>
      <c r="F40" s="129"/>
      <c r="G40" s="418" t="s">
        <v>39</v>
      </c>
      <c r="H40" s="415">
        <v>1</v>
      </c>
      <c r="I40" s="120">
        <f>H40/H46</f>
        <v>0.004651162790697674</v>
      </c>
      <c r="J40" s="152"/>
    </row>
    <row r="41" spans="2:10" ht="13.5">
      <c r="B41" s="442"/>
      <c r="C41" s="419" t="s">
        <v>161</v>
      </c>
      <c r="D41" s="415">
        <v>83</v>
      </c>
      <c r="E41" s="120">
        <f>D41/D46</f>
        <v>0.386046511627907</v>
      </c>
      <c r="F41" s="129"/>
      <c r="G41" s="415" t="s">
        <v>39</v>
      </c>
      <c r="H41" s="415">
        <v>0</v>
      </c>
      <c r="I41" s="120">
        <f>H41/H46</f>
        <v>0</v>
      </c>
      <c r="J41" s="152"/>
    </row>
    <row r="42" spans="2:10" ht="13.5">
      <c r="B42" s="442"/>
      <c r="C42" s="415" t="s">
        <v>34</v>
      </c>
      <c r="D42" s="415">
        <v>0</v>
      </c>
      <c r="E42" s="120">
        <f>D42/D46</f>
        <v>0</v>
      </c>
      <c r="F42" s="129"/>
      <c r="G42" s="415" t="s">
        <v>39</v>
      </c>
      <c r="H42" s="415">
        <v>0</v>
      </c>
      <c r="I42" s="120">
        <f>H42/H46</f>
        <v>0</v>
      </c>
      <c r="J42" s="152"/>
    </row>
    <row r="43" spans="2:10" ht="13.5">
      <c r="B43" s="442"/>
      <c r="C43" s="415" t="s">
        <v>34</v>
      </c>
      <c r="D43" s="415">
        <v>0</v>
      </c>
      <c r="E43" s="120">
        <f>D43/D46</f>
        <v>0</v>
      </c>
      <c r="F43" s="129"/>
      <c r="G43" s="415" t="s">
        <v>39</v>
      </c>
      <c r="H43" s="415">
        <v>0</v>
      </c>
      <c r="I43" s="120">
        <f>H43/H46</f>
        <v>0</v>
      </c>
      <c r="J43" s="152"/>
    </row>
    <row r="44" spans="2:10" ht="13.5">
      <c r="B44" s="442"/>
      <c r="C44" s="419" t="s">
        <v>38</v>
      </c>
      <c r="D44" s="415">
        <v>0</v>
      </c>
      <c r="E44" s="120">
        <f>D44/D46</f>
        <v>0</v>
      </c>
      <c r="F44" s="129"/>
      <c r="G44" s="419" t="s">
        <v>84</v>
      </c>
      <c r="H44" s="415">
        <v>0</v>
      </c>
      <c r="I44" s="120">
        <f>H44/H46</f>
        <v>0</v>
      </c>
      <c r="J44" s="152"/>
    </row>
    <row r="45" spans="2:10" ht="13.5">
      <c r="B45" s="442"/>
      <c r="C45" s="419" t="s">
        <v>110</v>
      </c>
      <c r="D45" s="415">
        <v>24</v>
      </c>
      <c r="E45" s="120">
        <f>D45/D46</f>
        <v>0.11162790697674418</v>
      </c>
      <c r="F45" s="129"/>
      <c r="G45" s="419" t="s">
        <v>110</v>
      </c>
      <c r="H45" s="415">
        <v>31</v>
      </c>
      <c r="I45" s="120">
        <f>H45/H46</f>
        <v>0.14418604651162792</v>
      </c>
      <c r="J45" s="152"/>
    </row>
    <row r="46" spans="2:10" ht="14.25" thickBot="1">
      <c r="B46" s="442"/>
      <c r="C46" s="421" t="s">
        <v>2</v>
      </c>
      <c r="D46" s="416">
        <f>SUM(D39:D45)</f>
        <v>215</v>
      </c>
      <c r="E46" s="127">
        <f>D46/D46</f>
        <v>1</v>
      </c>
      <c r="F46" s="129"/>
      <c r="G46" s="421" t="s">
        <v>2</v>
      </c>
      <c r="H46" s="416">
        <f>SUM(H39:H45)</f>
        <v>215</v>
      </c>
      <c r="I46" s="127">
        <f>H46/H46</f>
        <v>1</v>
      </c>
      <c r="J46" s="152"/>
    </row>
    <row r="47" spans="2:10" ht="14.25" thickBot="1">
      <c r="B47" s="442"/>
      <c r="C47" s="444"/>
      <c r="D47" s="105"/>
      <c r="E47" s="105"/>
      <c r="F47" s="129"/>
      <c r="G47" s="444"/>
      <c r="H47" s="105"/>
      <c r="I47" s="105"/>
      <c r="J47" s="152"/>
    </row>
    <row r="48" spans="2:10" ht="14.25" thickBot="1">
      <c r="B48" s="442"/>
      <c r="C48" s="268" t="s">
        <v>10</v>
      </c>
      <c r="D48" s="445"/>
      <c r="E48" s="446"/>
      <c r="F48" s="151"/>
      <c r="G48" s="268" t="s">
        <v>17</v>
      </c>
      <c r="H48" s="445"/>
      <c r="I48" s="446"/>
      <c r="J48" s="152"/>
    </row>
    <row r="49" spans="2:10" ht="13.5">
      <c r="B49" s="442"/>
      <c r="C49" s="425" t="s">
        <v>82</v>
      </c>
      <c r="D49" s="423">
        <v>187</v>
      </c>
      <c r="E49" s="424">
        <f>D49/D54</f>
        <v>0.8697674418604651</v>
      </c>
      <c r="F49" s="151"/>
      <c r="G49" s="423" t="s">
        <v>34</v>
      </c>
      <c r="H49" s="423">
        <v>15</v>
      </c>
      <c r="I49" s="424">
        <f>H49/H54</f>
        <v>0.06976744186046512</v>
      </c>
      <c r="J49" s="152"/>
    </row>
    <row r="50" spans="2:10" ht="13.5">
      <c r="B50" s="442"/>
      <c r="C50" s="415" t="s">
        <v>34</v>
      </c>
      <c r="D50" s="415">
        <v>0</v>
      </c>
      <c r="E50" s="120">
        <f>D50/D54</f>
        <v>0</v>
      </c>
      <c r="F50" s="151"/>
      <c r="G50" s="415" t="s">
        <v>39</v>
      </c>
      <c r="H50" s="415">
        <v>0</v>
      </c>
      <c r="I50" s="120">
        <f>H50/H54</f>
        <v>0</v>
      </c>
      <c r="J50" s="152"/>
    </row>
    <row r="51" spans="2:10" ht="13.5">
      <c r="B51" s="442"/>
      <c r="C51" s="415" t="s">
        <v>40</v>
      </c>
      <c r="D51" s="415">
        <v>0</v>
      </c>
      <c r="E51" s="120">
        <f>D51/D54</f>
        <v>0</v>
      </c>
      <c r="F51" s="151"/>
      <c r="G51" s="415" t="s">
        <v>91</v>
      </c>
      <c r="H51" s="415">
        <v>0</v>
      </c>
      <c r="I51" s="120">
        <f>H51/H54</f>
        <v>0</v>
      </c>
      <c r="J51" s="152"/>
    </row>
    <row r="52" spans="2:10" ht="13.5">
      <c r="B52" s="442"/>
      <c r="C52" s="419" t="s">
        <v>85</v>
      </c>
      <c r="D52" s="415">
        <v>0</v>
      </c>
      <c r="E52" s="120">
        <f>D52/D54</f>
        <v>0</v>
      </c>
      <c r="F52" s="151"/>
      <c r="G52" s="419" t="s">
        <v>85</v>
      </c>
      <c r="H52" s="415">
        <v>0</v>
      </c>
      <c r="I52" s="120">
        <f>H52/H54</f>
        <v>0</v>
      </c>
      <c r="J52" s="152"/>
    </row>
    <row r="53" spans="2:10" ht="13.5">
      <c r="B53" s="442"/>
      <c r="C53" s="419" t="s">
        <v>110</v>
      </c>
      <c r="D53" s="415">
        <v>28</v>
      </c>
      <c r="E53" s="120">
        <f>D53/D54</f>
        <v>0.13023255813953488</v>
      </c>
      <c r="F53" s="151"/>
      <c r="G53" s="419" t="s">
        <v>110</v>
      </c>
      <c r="H53" s="415">
        <v>200</v>
      </c>
      <c r="I53" s="120">
        <f>H53/H54</f>
        <v>0.9302325581395349</v>
      </c>
      <c r="J53" s="152"/>
    </row>
    <row r="54" spans="2:10" ht="14.25" thickBot="1">
      <c r="B54" s="442"/>
      <c r="C54" s="421" t="s">
        <v>2</v>
      </c>
      <c r="D54" s="416">
        <f>SUM(D49:D53)</f>
        <v>215</v>
      </c>
      <c r="E54" s="127">
        <f>D54/D54</f>
        <v>1</v>
      </c>
      <c r="F54" s="151"/>
      <c r="G54" s="421" t="s">
        <v>2</v>
      </c>
      <c r="H54" s="416">
        <f>SUM(H49:H53)</f>
        <v>215</v>
      </c>
      <c r="I54" s="127">
        <f>H54/H54</f>
        <v>1</v>
      </c>
      <c r="J54" s="152"/>
    </row>
    <row r="55" spans="2:10" ht="14.25" thickBot="1">
      <c r="B55" s="442"/>
      <c r="C55" s="444"/>
      <c r="D55" s="105"/>
      <c r="E55" s="105"/>
      <c r="F55" s="129"/>
      <c r="G55" s="444"/>
      <c r="H55" s="105"/>
      <c r="I55" s="151"/>
      <c r="J55" s="152"/>
    </row>
    <row r="56" spans="2:10" ht="14.25" thickBot="1">
      <c r="B56" s="442"/>
      <c r="C56" s="268" t="s">
        <v>171</v>
      </c>
      <c r="D56" s="445"/>
      <c r="E56" s="446"/>
      <c r="F56" s="151"/>
      <c r="G56" s="134" t="s">
        <v>14</v>
      </c>
      <c r="H56" s="445"/>
      <c r="I56" s="449"/>
      <c r="J56" s="152"/>
    </row>
    <row r="57" spans="2:10" ht="13.5">
      <c r="B57" s="442"/>
      <c r="C57" s="425" t="s">
        <v>175</v>
      </c>
      <c r="D57" s="423">
        <v>182</v>
      </c>
      <c r="E57" s="424">
        <f>D57/D64</f>
        <v>0.8465116279069768</v>
      </c>
      <c r="F57" s="151"/>
      <c r="G57" s="425" t="s">
        <v>53</v>
      </c>
      <c r="H57" s="423">
        <v>193</v>
      </c>
      <c r="I57" s="424">
        <f>H57/H64</f>
        <v>0.8976744186046511</v>
      </c>
      <c r="J57" s="152"/>
    </row>
    <row r="58" spans="2:10" ht="13.5">
      <c r="B58" s="442"/>
      <c r="C58" s="415" t="s">
        <v>39</v>
      </c>
      <c r="D58" s="415">
        <v>0</v>
      </c>
      <c r="E58" s="120">
        <f>D58/D64</f>
        <v>0</v>
      </c>
      <c r="F58" s="151"/>
      <c r="G58" s="415" t="s">
        <v>34</v>
      </c>
      <c r="H58" s="415">
        <v>2</v>
      </c>
      <c r="I58" s="120">
        <f>H58/H64</f>
        <v>0.009302325581395349</v>
      </c>
      <c r="J58" s="152"/>
    </row>
    <row r="59" spans="2:10" ht="13.5">
      <c r="B59" s="442"/>
      <c r="C59" s="415" t="s">
        <v>39</v>
      </c>
      <c r="D59" s="415">
        <v>0</v>
      </c>
      <c r="E59" s="120">
        <f>D59/D64</f>
        <v>0</v>
      </c>
      <c r="F59" s="151"/>
      <c r="G59" s="415" t="s">
        <v>34</v>
      </c>
      <c r="H59" s="415">
        <v>0</v>
      </c>
      <c r="I59" s="120">
        <f>H59/H64</f>
        <v>0</v>
      </c>
      <c r="J59" s="152"/>
    </row>
    <row r="60" spans="2:10" ht="13.5">
      <c r="B60" s="442"/>
      <c r="C60" s="415" t="s">
        <v>34</v>
      </c>
      <c r="D60" s="415">
        <v>0</v>
      </c>
      <c r="E60" s="120">
        <f>D60/D64</f>
        <v>0</v>
      </c>
      <c r="F60" s="151"/>
      <c r="G60" s="415" t="s">
        <v>34</v>
      </c>
      <c r="H60" s="415">
        <v>0</v>
      </c>
      <c r="I60" s="120">
        <f>H60/H64</f>
        <v>0</v>
      </c>
      <c r="J60" s="152"/>
    </row>
    <row r="61" spans="2:10" ht="13.5">
      <c r="B61" s="442"/>
      <c r="C61" s="415" t="s">
        <v>39</v>
      </c>
      <c r="D61" s="415">
        <v>0</v>
      </c>
      <c r="E61" s="120">
        <f>D61/D64</f>
        <v>0</v>
      </c>
      <c r="F61" s="151"/>
      <c r="G61" s="415" t="s">
        <v>34</v>
      </c>
      <c r="H61" s="415">
        <v>0</v>
      </c>
      <c r="I61" s="120">
        <f>H61/H64</f>
        <v>0</v>
      </c>
      <c r="J61" s="152"/>
    </row>
    <row r="62" spans="2:10" ht="13.5">
      <c r="B62" s="442"/>
      <c r="C62" s="419" t="s">
        <v>90</v>
      </c>
      <c r="D62" s="415">
        <v>0</v>
      </c>
      <c r="E62" s="120">
        <f>D62/D64</f>
        <v>0</v>
      </c>
      <c r="F62" s="151"/>
      <c r="G62" s="419" t="s">
        <v>85</v>
      </c>
      <c r="H62" s="415">
        <v>0</v>
      </c>
      <c r="I62" s="120">
        <f>H62/H64</f>
        <v>0</v>
      </c>
      <c r="J62" s="152"/>
    </row>
    <row r="63" spans="2:10" ht="13.5">
      <c r="B63" s="442"/>
      <c r="C63" s="419" t="s">
        <v>110</v>
      </c>
      <c r="D63" s="415">
        <v>33</v>
      </c>
      <c r="E63" s="120">
        <f>D63/D64</f>
        <v>0.15348837209302327</v>
      </c>
      <c r="F63" s="151"/>
      <c r="G63" s="419" t="s">
        <v>110</v>
      </c>
      <c r="H63" s="415">
        <v>20</v>
      </c>
      <c r="I63" s="120">
        <f>H63/H64</f>
        <v>0.09302325581395349</v>
      </c>
      <c r="J63" s="152"/>
    </row>
    <row r="64" spans="2:10" ht="14.25" thickBot="1">
      <c r="B64" s="442"/>
      <c r="C64" s="421" t="s">
        <v>2</v>
      </c>
      <c r="D64" s="416">
        <f>SUM(D57:D63)</f>
        <v>215</v>
      </c>
      <c r="E64" s="127">
        <f>D64/D64</f>
        <v>1</v>
      </c>
      <c r="F64" s="151"/>
      <c r="G64" s="421" t="s">
        <v>2</v>
      </c>
      <c r="H64" s="416">
        <f>SUM(H57:H63)</f>
        <v>215</v>
      </c>
      <c r="I64" s="127">
        <f>H64/H64</f>
        <v>1</v>
      </c>
      <c r="J64" s="152"/>
    </row>
    <row r="65" spans="2:10" ht="14.25" thickBot="1">
      <c r="B65" s="442"/>
      <c r="C65" s="450"/>
      <c r="D65" s="129"/>
      <c r="E65" s="451"/>
      <c r="F65" s="151"/>
      <c r="G65" s="450"/>
      <c r="H65" s="129"/>
      <c r="I65" s="451"/>
      <c r="J65" s="152"/>
    </row>
    <row r="66" spans="2:10" ht="14.25" thickBot="1">
      <c r="B66" s="442"/>
      <c r="C66" s="134" t="s">
        <v>172</v>
      </c>
      <c r="D66" s="445"/>
      <c r="E66" s="446"/>
      <c r="F66" s="151"/>
      <c r="G66" s="151"/>
      <c r="H66" s="151"/>
      <c r="I66" s="151"/>
      <c r="J66" s="152"/>
    </row>
    <row r="67" spans="2:10" ht="13.5">
      <c r="B67" s="442"/>
      <c r="C67" s="425" t="s">
        <v>176</v>
      </c>
      <c r="D67" s="423">
        <v>170</v>
      </c>
      <c r="E67" s="424">
        <f>D67/D74</f>
        <v>0.7906976744186046</v>
      </c>
      <c r="F67" s="151"/>
      <c r="G67" s="151"/>
      <c r="H67" s="151"/>
      <c r="I67" s="151"/>
      <c r="J67" s="152"/>
    </row>
    <row r="68" spans="2:10" ht="13.5">
      <c r="B68" s="442"/>
      <c r="C68" s="418" t="s">
        <v>39</v>
      </c>
      <c r="D68" s="415">
        <v>1</v>
      </c>
      <c r="E68" s="120">
        <f>D68/D74</f>
        <v>0.004651162790697674</v>
      </c>
      <c r="F68" s="151"/>
      <c r="G68" s="151"/>
      <c r="H68" s="151"/>
      <c r="I68" s="151"/>
      <c r="J68" s="152"/>
    </row>
    <row r="69" spans="2:10" ht="13.5">
      <c r="B69" s="442"/>
      <c r="C69" s="415" t="s">
        <v>39</v>
      </c>
      <c r="D69" s="415">
        <v>0</v>
      </c>
      <c r="E69" s="120">
        <f>D69/D74</f>
        <v>0</v>
      </c>
      <c r="F69" s="151"/>
      <c r="G69" s="151"/>
      <c r="H69" s="151"/>
      <c r="I69" s="151"/>
      <c r="J69" s="152"/>
    </row>
    <row r="70" spans="2:10" ht="13.5">
      <c r="B70" s="442"/>
      <c r="C70" s="418" t="s">
        <v>39</v>
      </c>
      <c r="D70" s="415">
        <v>0</v>
      </c>
      <c r="E70" s="120">
        <f>D70/D74</f>
        <v>0</v>
      </c>
      <c r="F70" s="151"/>
      <c r="G70" s="151"/>
      <c r="H70" s="151"/>
      <c r="I70" s="151"/>
      <c r="J70" s="152"/>
    </row>
    <row r="71" spans="2:10" ht="13.5">
      <c r="B71" s="442"/>
      <c r="C71" s="415" t="s">
        <v>39</v>
      </c>
      <c r="D71" s="415">
        <v>0</v>
      </c>
      <c r="E71" s="120">
        <f>D71/D74</f>
        <v>0</v>
      </c>
      <c r="F71" s="151"/>
      <c r="G71" s="151"/>
      <c r="H71" s="151"/>
      <c r="I71" s="151"/>
      <c r="J71" s="152"/>
    </row>
    <row r="72" spans="2:10" ht="13.5">
      <c r="B72" s="442"/>
      <c r="C72" s="419" t="s">
        <v>38</v>
      </c>
      <c r="D72" s="415">
        <v>0</v>
      </c>
      <c r="E72" s="120">
        <f>D72/D74</f>
        <v>0</v>
      </c>
      <c r="F72" s="151"/>
      <c r="G72" s="151"/>
      <c r="H72" s="151"/>
      <c r="I72" s="151"/>
      <c r="J72" s="152"/>
    </row>
    <row r="73" spans="2:10" ht="13.5">
      <c r="B73" s="442"/>
      <c r="C73" s="419" t="s">
        <v>110</v>
      </c>
      <c r="D73" s="415">
        <v>44</v>
      </c>
      <c r="E73" s="120">
        <f>D73/D74</f>
        <v>0.20465116279069767</v>
      </c>
      <c r="F73" s="151"/>
      <c r="G73" s="151"/>
      <c r="H73" s="151"/>
      <c r="I73" s="151"/>
      <c r="J73" s="152"/>
    </row>
    <row r="74" spans="2:10" ht="14.25" thickBot="1">
      <c r="B74" s="442"/>
      <c r="C74" s="421" t="s">
        <v>2</v>
      </c>
      <c r="D74" s="416">
        <f>SUM(D67:D73)</f>
        <v>215</v>
      </c>
      <c r="E74" s="127">
        <f>D74/D74</f>
        <v>1</v>
      </c>
      <c r="F74" s="151"/>
      <c r="G74" s="151"/>
      <c r="H74" s="151"/>
      <c r="I74" s="151"/>
      <c r="J74" s="152"/>
    </row>
    <row r="75" spans="2:10" ht="4.5" customHeight="1">
      <c r="B75" s="442"/>
      <c r="C75" s="151"/>
      <c r="D75" s="151"/>
      <c r="E75" s="151"/>
      <c r="F75" s="151"/>
      <c r="G75" s="151"/>
      <c r="H75" s="151"/>
      <c r="I75" s="151"/>
      <c r="J75" s="152"/>
    </row>
    <row r="76" spans="2:10" ht="13.5">
      <c r="B76" s="442"/>
      <c r="C76" s="151"/>
      <c r="D76" s="151"/>
      <c r="E76" s="151"/>
      <c r="F76" s="151"/>
      <c r="G76" s="151"/>
      <c r="H76" s="151"/>
      <c r="I76" s="151"/>
      <c r="J76" s="152"/>
    </row>
    <row r="77" spans="2:10" ht="14.25" thickBot="1">
      <c r="B77" s="442"/>
      <c r="C77" s="151"/>
      <c r="D77" s="151"/>
      <c r="E77" s="151"/>
      <c r="F77" s="151"/>
      <c r="G77" s="151"/>
      <c r="H77" s="151"/>
      <c r="I77" s="151"/>
      <c r="J77" s="152"/>
    </row>
    <row r="78" spans="2:10" ht="13.5">
      <c r="B78" s="442"/>
      <c r="C78" s="151"/>
      <c r="D78" s="151"/>
      <c r="E78" s="151"/>
      <c r="F78" s="151"/>
      <c r="G78" s="468" t="s">
        <v>98</v>
      </c>
      <c r="H78" s="95"/>
      <c r="I78" s="96"/>
      <c r="J78" s="152"/>
    </row>
    <row r="79" spans="2:10" ht="14.25" thickBot="1">
      <c r="B79" s="442"/>
      <c r="C79" s="151"/>
      <c r="D79" s="151"/>
      <c r="E79" s="151"/>
      <c r="F79" s="151"/>
      <c r="G79" s="469" t="s">
        <v>75</v>
      </c>
      <c r="H79" s="470"/>
      <c r="I79" s="471"/>
      <c r="J79" s="152"/>
    </row>
    <row r="80" spans="2:10" ht="10.5" customHeight="1" thickBot="1">
      <c r="B80" s="472"/>
      <c r="C80" s="470"/>
      <c r="D80" s="470"/>
      <c r="E80" s="470"/>
      <c r="F80" s="470"/>
      <c r="G80" s="470"/>
      <c r="H80" s="470"/>
      <c r="I80" s="470"/>
      <c r="J80" s="471"/>
    </row>
    <row r="81" spans="2:10" ht="13.5">
      <c r="B81" s="473"/>
      <c r="C81" s="473"/>
      <c r="D81" s="473"/>
      <c r="E81" s="473"/>
      <c r="F81" s="473"/>
      <c r="G81" s="473"/>
      <c r="H81" s="473"/>
      <c r="I81" s="473"/>
      <c r="J81" s="473"/>
    </row>
    <row r="82" spans="2:10" ht="13.5">
      <c r="B82" s="473"/>
      <c r="C82" s="473"/>
      <c r="D82" s="473"/>
      <c r="E82" s="473"/>
      <c r="F82" s="473"/>
      <c r="G82" s="473"/>
      <c r="H82" s="473"/>
      <c r="I82" s="473"/>
      <c r="J82" s="473"/>
    </row>
  </sheetData>
  <sheetProtection sheet="1"/>
  <conditionalFormatting sqref="D8:D16">
    <cfRule type="top10" priority="14" dxfId="260" stopIfTrue="1" rank="1"/>
  </conditionalFormatting>
  <conditionalFormatting sqref="D21:D26">
    <cfRule type="top10" priority="12" dxfId="260" stopIfTrue="1" rank="1"/>
  </conditionalFormatting>
  <conditionalFormatting sqref="H21:H26">
    <cfRule type="top10" priority="11" dxfId="260" stopIfTrue="1" rank="1"/>
  </conditionalFormatting>
  <conditionalFormatting sqref="H8:H16">
    <cfRule type="top10" priority="10" dxfId="260" stopIfTrue="1" rank="3"/>
  </conditionalFormatting>
  <conditionalFormatting sqref="D31:D34">
    <cfRule type="top10" priority="9" dxfId="260" stopIfTrue="1" rank="1"/>
  </conditionalFormatting>
  <conditionalFormatting sqref="H31:H34">
    <cfRule type="top10" priority="8" dxfId="260" stopIfTrue="1" rank="1"/>
  </conditionalFormatting>
  <conditionalFormatting sqref="D39:D44">
    <cfRule type="top10" priority="7" dxfId="260" stopIfTrue="1" rank="1"/>
  </conditionalFormatting>
  <conditionalFormatting sqref="H39:H44">
    <cfRule type="top10" priority="6" dxfId="260" stopIfTrue="1" rank="1"/>
  </conditionalFormatting>
  <conditionalFormatting sqref="D49:D52">
    <cfRule type="top10" priority="5" dxfId="260" stopIfTrue="1" rank="1"/>
  </conditionalFormatting>
  <conditionalFormatting sqref="H49:H52">
    <cfRule type="top10" priority="4" dxfId="260" stopIfTrue="1" rank="1"/>
  </conditionalFormatting>
  <conditionalFormatting sqref="D57:D62">
    <cfRule type="top10" priority="3" dxfId="260" stopIfTrue="1" rank="1"/>
  </conditionalFormatting>
  <conditionalFormatting sqref="H57:H62">
    <cfRule type="top10" priority="2" dxfId="260" stopIfTrue="1" rank="1"/>
  </conditionalFormatting>
  <conditionalFormatting sqref="D67:D72">
    <cfRule type="top10" priority="1" dxfId="260" stopIfTrue="1" rank="1"/>
  </conditionalFormatting>
  <printOptions/>
  <pageMargins left="0.3" right="0.3" top="0.25" bottom="0.25" header="0.25" footer="0.3"/>
  <pageSetup horizontalDpi="600" verticalDpi="600" orientation="portrait" paperSize="1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2.7109375" style="5" customWidth="1"/>
    <col min="2" max="2" width="1.1484375" style="5" customWidth="1"/>
    <col min="3" max="3" width="27.8515625" style="5" customWidth="1"/>
    <col min="4" max="4" width="10.421875" style="5" customWidth="1"/>
    <col min="5" max="5" width="10.57421875" style="5" customWidth="1"/>
    <col min="6" max="6" width="1.421875" style="5" customWidth="1"/>
    <col min="7" max="7" width="27.8515625" style="5" customWidth="1"/>
    <col min="8" max="8" width="11.28125" style="5" customWidth="1"/>
    <col min="9" max="9" width="10.28125" style="5" customWidth="1"/>
    <col min="10" max="10" width="1.28515625" style="5" customWidth="1"/>
    <col min="11" max="16384" width="9.140625" style="5" customWidth="1"/>
  </cols>
  <sheetData>
    <row r="1" spans="2:10" s="1" customFormat="1" ht="15.75">
      <c r="B1" s="163"/>
      <c r="C1" s="164" t="s">
        <v>28</v>
      </c>
      <c r="D1" s="165"/>
      <c r="E1" s="165"/>
      <c r="F1" s="165"/>
      <c r="G1" s="164" t="s">
        <v>192</v>
      </c>
      <c r="H1" s="165"/>
      <c r="I1" s="165"/>
      <c r="J1" s="166"/>
    </row>
    <row r="2" spans="2:10" s="1" customFormat="1" ht="16.5" thickBot="1">
      <c r="B2" s="167"/>
      <c r="C2" s="168" t="s">
        <v>41</v>
      </c>
      <c r="D2" s="169"/>
      <c r="E2" s="169"/>
      <c r="F2" s="169"/>
      <c r="G2" s="170"/>
      <c r="H2" s="169"/>
      <c r="I2" s="169"/>
      <c r="J2" s="171"/>
    </row>
    <row r="3" spans="2:11" s="1" customFormat="1" ht="9" customHeight="1">
      <c r="B3" s="28"/>
      <c r="C3" s="65"/>
      <c r="D3" s="27"/>
      <c r="E3" s="27"/>
      <c r="F3" s="27"/>
      <c r="G3" s="48"/>
      <c r="H3" s="27"/>
      <c r="I3" s="27"/>
      <c r="J3" s="26"/>
      <c r="K3" s="3"/>
    </row>
    <row r="4" spans="2:10" s="1" customFormat="1" ht="12.75" customHeight="1">
      <c r="B4" s="28"/>
      <c r="C4" s="162" t="s">
        <v>99</v>
      </c>
      <c r="D4" s="25"/>
      <c r="E4" s="25"/>
      <c r="F4" s="25"/>
      <c r="G4" s="162"/>
      <c r="H4" s="25"/>
      <c r="I4" s="25"/>
      <c r="J4" s="26"/>
    </row>
    <row r="5" spans="2:10" s="1" customFormat="1" ht="6" customHeight="1" thickBot="1">
      <c r="B5" s="28"/>
      <c r="C5" s="50"/>
      <c r="D5" s="9"/>
      <c r="E5" s="9"/>
      <c r="F5" s="25"/>
      <c r="G5" s="50"/>
      <c r="H5" s="25"/>
      <c r="I5" s="25"/>
      <c r="J5" s="26"/>
    </row>
    <row r="6" spans="2:10" s="1" customFormat="1" ht="13.5">
      <c r="B6" s="28"/>
      <c r="C6" s="7" t="s">
        <v>8</v>
      </c>
      <c r="D6" s="55"/>
      <c r="E6" s="56"/>
      <c r="F6" s="8"/>
      <c r="G6" s="10" t="s">
        <v>14</v>
      </c>
      <c r="H6" s="63"/>
      <c r="I6" s="64"/>
      <c r="J6" s="26"/>
    </row>
    <row r="7" spans="2:10" s="1" customFormat="1" ht="13.5">
      <c r="B7" s="28"/>
      <c r="C7" s="2" t="s">
        <v>31</v>
      </c>
      <c r="D7" s="2">
        <v>107</v>
      </c>
      <c r="E7" s="58">
        <f>D7/D15</f>
        <v>0.32621951219512196</v>
      </c>
      <c r="F7" s="8"/>
      <c r="G7" s="2" t="s">
        <v>34</v>
      </c>
      <c r="H7" s="182">
        <v>0</v>
      </c>
      <c r="I7" s="58">
        <f>H7/H15</f>
        <v>0</v>
      </c>
      <c r="J7" s="26"/>
    </row>
    <row r="8" spans="2:10" s="1" customFormat="1" ht="13.5">
      <c r="B8" s="28"/>
      <c r="C8" s="181" t="s">
        <v>32</v>
      </c>
      <c r="D8" s="2">
        <v>119</v>
      </c>
      <c r="E8" s="58">
        <f>D8/D15</f>
        <v>0.3628048780487805</v>
      </c>
      <c r="F8" s="8"/>
      <c r="G8" s="181" t="s">
        <v>34</v>
      </c>
      <c r="H8" s="2">
        <v>0</v>
      </c>
      <c r="I8" s="58">
        <f>H8/H15</f>
        <v>0</v>
      </c>
      <c r="J8" s="26"/>
    </row>
    <row r="9" spans="2:10" s="1" customFormat="1" ht="13.5">
      <c r="B9" s="28"/>
      <c r="C9" s="2" t="s">
        <v>33</v>
      </c>
      <c r="D9" s="2">
        <v>43</v>
      </c>
      <c r="E9" s="58">
        <f>D9/D15</f>
        <v>0.13109756097560976</v>
      </c>
      <c r="F9" s="8"/>
      <c r="G9" s="2" t="s">
        <v>34</v>
      </c>
      <c r="H9" s="2">
        <v>0</v>
      </c>
      <c r="I9" s="58">
        <f>H9/H15</f>
        <v>0</v>
      </c>
      <c r="J9" s="26"/>
    </row>
    <row r="10" spans="2:10" s="1" customFormat="1" ht="13.5">
      <c r="B10" s="28"/>
      <c r="C10" s="181" t="s">
        <v>29</v>
      </c>
      <c r="D10" s="2">
        <v>55</v>
      </c>
      <c r="E10" s="58">
        <f>D10/D15</f>
        <v>0.1676829268292683</v>
      </c>
      <c r="F10" s="8"/>
      <c r="G10" s="2" t="s">
        <v>34</v>
      </c>
      <c r="H10" s="2">
        <v>0</v>
      </c>
      <c r="I10" s="58">
        <f>H10/H15</f>
        <v>0</v>
      </c>
      <c r="J10" s="26"/>
    </row>
    <row r="11" spans="2:10" s="1" customFormat="1" ht="13.5">
      <c r="B11" s="28"/>
      <c r="C11" s="2" t="s">
        <v>30</v>
      </c>
      <c r="D11" s="2">
        <v>1</v>
      </c>
      <c r="E11" s="58">
        <f>D11/D15</f>
        <v>0.003048780487804878</v>
      </c>
      <c r="F11" s="8"/>
      <c r="G11" s="2" t="s">
        <v>34</v>
      </c>
      <c r="H11" s="2">
        <v>0</v>
      </c>
      <c r="I11" s="58">
        <f>H11/H15</f>
        <v>0</v>
      </c>
      <c r="J11" s="26"/>
    </row>
    <row r="12" spans="2:10" s="1" customFormat="1" ht="13.5">
      <c r="B12" s="28"/>
      <c r="C12" s="2" t="s">
        <v>34</v>
      </c>
      <c r="D12" s="2">
        <v>0</v>
      </c>
      <c r="E12" s="58">
        <f>D12/D15</f>
        <v>0</v>
      </c>
      <c r="F12" s="8"/>
      <c r="G12" s="2" t="s">
        <v>34</v>
      </c>
      <c r="H12" s="2">
        <v>0</v>
      </c>
      <c r="I12" s="58">
        <f>H12/H15</f>
        <v>0</v>
      </c>
      <c r="J12" s="26"/>
    </row>
    <row r="13" spans="2:10" s="1" customFormat="1" ht="13.5">
      <c r="B13" s="28"/>
      <c r="C13" s="2" t="s">
        <v>38</v>
      </c>
      <c r="D13" s="2">
        <v>1</v>
      </c>
      <c r="E13" s="58">
        <f>D13/D15</f>
        <v>0.003048780487804878</v>
      </c>
      <c r="F13" s="8"/>
      <c r="G13" s="2" t="s">
        <v>12</v>
      </c>
      <c r="H13" s="2">
        <v>19</v>
      </c>
      <c r="I13" s="58">
        <f>H13/H15</f>
        <v>0.057926829268292686</v>
      </c>
      <c r="J13" s="26"/>
    </row>
    <row r="14" spans="2:11" s="1" customFormat="1" ht="13.5" customHeight="1">
      <c r="B14" s="28"/>
      <c r="C14" s="59" t="s">
        <v>1</v>
      </c>
      <c r="D14" s="2">
        <v>2</v>
      </c>
      <c r="E14" s="58">
        <f>D14/D15</f>
        <v>0.006097560975609756</v>
      </c>
      <c r="F14" s="8"/>
      <c r="G14" s="59" t="s">
        <v>1</v>
      </c>
      <c r="H14" s="2">
        <v>309</v>
      </c>
      <c r="I14" s="58">
        <f>H14/H15</f>
        <v>0.9420731707317073</v>
      </c>
      <c r="J14" s="26"/>
      <c r="K14" s="3"/>
    </row>
    <row r="15" spans="2:10" s="1" customFormat="1" ht="15" customHeight="1">
      <c r="B15" s="28"/>
      <c r="C15" s="59" t="s">
        <v>2</v>
      </c>
      <c r="D15" s="59">
        <f>SUM(D7:D14)</f>
        <v>328</v>
      </c>
      <c r="E15" s="58">
        <f>D15/D15</f>
        <v>1</v>
      </c>
      <c r="F15" s="8"/>
      <c r="G15" s="59" t="s">
        <v>2</v>
      </c>
      <c r="H15" s="59">
        <f>SUM(H7:H14)</f>
        <v>328</v>
      </c>
      <c r="I15" s="58">
        <f>H15/H15</f>
        <v>1</v>
      </c>
      <c r="J15" s="26"/>
    </row>
    <row r="16" spans="2:10" s="1" customFormat="1" ht="9" customHeight="1" thickBot="1">
      <c r="B16" s="28"/>
      <c r="C16" s="50"/>
      <c r="D16" s="9"/>
      <c r="E16" s="9"/>
      <c r="F16" s="8"/>
      <c r="G16" s="50"/>
      <c r="H16" s="9"/>
      <c r="I16" s="9"/>
      <c r="J16" s="26"/>
    </row>
    <row r="17" spans="2:10" s="1" customFormat="1" ht="13.5">
      <c r="B17" s="28"/>
      <c r="C17" s="10" t="s">
        <v>6</v>
      </c>
      <c r="D17" s="55"/>
      <c r="E17" s="56"/>
      <c r="F17" s="25"/>
      <c r="G17" s="10" t="s">
        <v>19</v>
      </c>
      <c r="H17" s="55"/>
      <c r="I17" s="56"/>
      <c r="J17" s="26"/>
    </row>
    <row r="18" spans="2:10" s="1" customFormat="1" ht="13.5">
      <c r="B18" s="28"/>
      <c r="C18" s="59" t="s">
        <v>35</v>
      </c>
      <c r="D18" s="2">
        <v>5</v>
      </c>
      <c r="E18" s="58">
        <f>D18/D35</f>
        <v>0.01524390243902439</v>
      </c>
      <c r="F18" s="25"/>
      <c r="G18" s="59" t="s">
        <v>63</v>
      </c>
      <c r="H18" s="2">
        <v>127</v>
      </c>
      <c r="I18" s="58">
        <f>H18/H35</f>
        <v>0.0847231487658439</v>
      </c>
      <c r="J18" s="26"/>
    </row>
    <row r="19" spans="2:10" s="1" customFormat="1" ht="13.5">
      <c r="B19" s="28"/>
      <c r="C19" s="59" t="s">
        <v>21</v>
      </c>
      <c r="D19" s="2">
        <v>57</v>
      </c>
      <c r="E19" s="58">
        <f>D19/D35</f>
        <v>0.17378048780487804</v>
      </c>
      <c r="F19" s="25"/>
      <c r="G19" s="59" t="s">
        <v>64</v>
      </c>
      <c r="H19" s="2">
        <v>160</v>
      </c>
      <c r="I19" s="58">
        <f>H19/H35</f>
        <v>0.1067378252168112</v>
      </c>
      <c r="J19" s="26"/>
    </row>
    <row r="20" spans="2:10" s="1" customFormat="1" ht="13.5">
      <c r="B20" s="28"/>
      <c r="C20" s="59" t="s">
        <v>36</v>
      </c>
      <c r="D20" s="2">
        <v>5</v>
      </c>
      <c r="E20" s="58">
        <f>D20/D35</f>
        <v>0.01524390243902439</v>
      </c>
      <c r="F20" s="25"/>
      <c r="G20" s="59" t="s">
        <v>65</v>
      </c>
      <c r="H20" s="2">
        <v>164</v>
      </c>
      <c r="I20" s="58">
        <f>H20/H35</f>
        <v>0.1094062708472315</v>
      </c>
      <c r="J20" s="26"/>
    </row>
    <row r="21" spans="2:10" s="1" customFormat="1" ht="13.5">
      <c r="B21" s="28"/>
      <c r="C21" s="59" t="s">
        <v>37</v>
      </c>
      <c r="D21" s="2">
        <v>251</v>
      </c>
      <c r="E21" s="58">
        <f>D21/D35</f>
        <v>0.7652439024390244</v>
      </c>
      <c r="F21" s="25"/>
      <c r="G21" s="59" t="s">
        <v>66</v>
      </c>
      <c r="H21" s="2">
        <v>155</v>
      </c>
      <c r="I21" s="58">
        <f>H21/H35</f>
        <v>0.10340226817878585</v>
      </c>
      <c r="J21" s="26"/>
    </row>
    <row r="22" spans="2:10" s="1" customFormat="1" ht="13.5">
      <c r="B22" s="28"/>
      <c r="C22" s="59" t="s">
        <v>22</v>
      </c>
      <c r="D22" s="2">
        <v>4</v>
      </c>
      <c r="E22" s="58">
        <f>D22/D35</f>
        <v>0.012195121951219513</v>
      </c>
      <c r="F22" s="25"/>
      <c r="G22" s="59" t="s">
        <v>67</v>
      </c>
      <c r="H22" s="2">
        <v>144</v>
      </c>
      <c r="I22" s="58">
        <f>H22/H35</f>
        <v>0.09606404269513008</v>
      </c>
      <c r="J22" s="26"/>
    </row>
    <row r="23" spans="2:10" s="1" customFormat="1" ht="13.5">
      <c r="B23" s="28"/>
      <c r="C23" s="2" t="s">
        <v>39</v>
      </c>
      <c r="D23" s="2">
        <v>0</v>
      </c>
      <c r="E23" s="58">
        <f>D23/D35</f>
        <v>0</v>
      </c>
      <c r="F23" s="25"/>
      <c r="G23" s="59" t="s">
        <v>68</v>
      </c>
      <c r="H23" s="2">
        <v>185</v>
      </c>
      <c r="I23" s="58">
        <f>H23/H35</f>
        <v>0.12341561040693796</v>
      </c>
      <c r="J23" s="26"/>
    </row>
    <row r="24" spans="2:10" s="1" customFormat="1" ht="13.5">
      <c r="B24" s="28"/>
      <c r="C24" s="2" t="s">
        <v>34</v>
      </c>
      <c r="D24" s="2">
        <v>0</v>
      </c>
      <c r="E24" s="58">
        <f>D24/D35</f>
        <v>0</v>
      </c>
      <c r="F24" s="25"/>
      <c r="G24" s="59" t="s">
        <v>69</v>
      </c>
      <c r="H24" s="2">
        <v>105</v>
      </c>
      <c r="I24" s="58">
        <f>H24/H35</f>
        <v>0.07004669779853236</v>
      </c>
      <c r="J24" s="26"/>
    </row>
    <row r="25" spans="2:10" s="1" customFormat="1" ht="13.5">
      <c r="B25" s="28"/>
      <c r="C25" s="2" t="s">
        <v>34</v>
      </c>
      <c r="D25" s="2">
        <v>0</v>
      </c>
      <c r="E25" s="58">
        <f>D25/D35</f>
        <v>0</v>
      </c>
      <c r="F25" s="25"/>
      <c r="G25" s="59" t="s">
        <v>25</v>
      </c>
      <c r="H25" s="2">
        <v>120</v>
      </c>
      <c r="I25" s="58">
        <f>H25/H35</f>
        <v>0.0800533689126084</v>
      </c>
      <c r="J25" s="26"/>
    </row>
    <row r="26" spans="2:10" s="1" customFormat="1" ht="13.5">
      <c r="B26" s="28"/>
      <c r="C26" s="2" t="s">
        <v>39</v>
      </c>
      <c r="D26" s="2">
        <v>0</v>
      </c>
      <c r="E26" s="58">
        <f>D26/D35</f>
        <v>0</v>
      </c>
      <c r="F26" s="25"/>
      <c r="G26" s="59" t="s">
        <v>26</v>
      </c>
      <c r="H26" s="2">
        <v>129</v>
      </c>
      <c r="I26" s="58">
        <f>H26/H35</f>
        <v>0.08605737158105403</v>
      </c>
      <c r="J26" s="26"/>
    </row>
    <row r="27" spans="2:10" s="1" customFormat="1" ht="13.5">
      <c r="B27" s="28"/>
      <c r="C27" s="2" t="s">
        <v>39</v>
      </c>
      <c r="D27" s="2">
        <v>0</v>
      </c>
      <c r="E27" s="58">
        <f>D27/D35</f>
        <v>0</v>
      </c>
      <c r="F27" s="25"/>
      <c r="G27" s="59" t="s">
        <v>70</v>
      </c>
      <c r="H27" s="2">
        <v>114</v>
      </c>
      <c r="I27" s="58">
        <f>H27/H35</f>
        <v>0.07605070046697798</v>
      </c>
      <c r="J27" s="26"/>
    </row>
    <row r="28" spans="2:10" s="1" customFormat="1" ht="13.5">
      <c r="B28" s="28"/>
      <c r="C28" s="2" t="s">
        <v>39</v>
      </c>
      <c r="D28" s="2">
        <v>0</v>
      </c>
      <c r="E28" s="58">
        <f>D28/D35</f>
        <v>0</v>
      </c>
      <c r="F28" s="25"/>
      <c r="G28" s="59" t="s">
        <v>71</v>
      </c>
      <c r="H28" s="2">
        <v>95</v>
      </c>
      <c r="I28" s="58">
        <f>H28/H35</f>
        <v>0.06337558372248166</v>
      </c>
      <c r="J28" s="26"/>
    </row>
    <row r="29" spans="2:10" s="1" customFormat="1" ht="13.5">
      <c r="B29" s="28"/>
      <c r="C29" s="2" t="s">
        <v>39</v>
      </c>
      <c r="D29" s="2">
        <v>0</v>
      </c>
      <c r="E29" s="58">
        <f>D29/D35</f>
        <v>0</v>
      </c>
      <c r="F29" s="25"/>
      <c r="G29" s="2" t="s">
        <v>34</v>
      </c>
      <c r="H29" s="2">
        <v>0</v>
      </c>
      <c r="I29" s="58">
        <f>H29/H35</f>
        <v>0</v>
      </c>
      <c r="J29" s="26"/>
    </row>
    <row r="30" spans="2:10" s="1" customFormat="1" ht="13.5">
      <c r="B30" s="28"/>
      <c r="C30" s="2" t="s">
        <v>39</v>
      </c>
      <c r="D30" s="2">
        <v>0</v>
      </c>
      <c r="E30" s="58">
        <f>D30/D35</f>
        <v>0</v>
      </c>
      <c r="F30" s="25"/>
      <c r="G30" s="2" t="s">
        <v>72</v>
      </c>
      <c r="H30" s="2">
        <v>0</v>
      </c>
      <c r="I30" s="58">
        <f>H30/H35</f>
        <v>0</v>
      </c>
      <c r="J30" s="26"/>
    </row>
    <row r="31" spans="2:10" s="1" customFormat="1" ht="13.5">
      <c r="B31" s="28"/>
      <c r="C31" s="2" t="s">
        <v>39</v>
      </c>
      <c r="D31" s="2">
        <v>0</v>
      </c>
      <c r="E31" s="58">
        <f>D31/D35</f>
        <v>0</v>
      </c>
      <c r="F31" s="25"/>
      <c r="G31" s="2" t="s">
        <v>34</v>
      </c>
      <c r="H31" s="2">
        <v>0</v>
      </c>
      <c r="I31" s="58">
        <f>H31/H35</f>
        <v>0</v>
      </c>
      <c r="J31" s="26"/>
    </row>
    <row r="32" spans="2:10" s="1" customFormat="1" ht="13.5">
      <c r="B32" s="28"/>
      <c r="C32" s="2" t="s">
        <v>40</v>
      </c>
      <c r="D32" s="2">
        <v>0</v>
      </c>
      <c r="E32" s="58">
        <f>D32/D35</f>
        <v>0</v>
      </c>
      <c r="F32" s="25"/>
      <c r="G32" s="2" t="s">
        <v>73</v>
      </c>
      <c r="H32" s="2">
        <v>0</v>
      </c>
      <c r="I32" s="58">
        <f>H32/H35</f>
        <v>0</v>
      </c>
      <c r="J32" s="26"/>
    </row>
    <row r="33" spans="2:10" s="1" customFormat="1" ht="13.5" customHeight="1">
      <c r="B33" s="28"/>
      <c r="C33" s="2" t="s">
        <v>3</v>
      </c>
      <c r="D33" s="2">
        <v>2</v>
      </c>
      <c r="E33" s="58">
        <f>D33/D35</f>
        <v>0.006097560975609756</v>
      </c>
      <c r="F33" s="25"/>
      <c r="G33" s="2" t="s">
        <v>3</v>
      </c>
      <c r="H33" s="2">
        <v>1</v>
      </c>
      <c r="I33" s="58">
        <f>H33/H35</f>
        <v>0.00066711140760507</v>
      </c>
      <c r="J33" s="26"/>
    </row>
    <row r="34" spans="2:10" s="1" customFormat="1" ht="17.25" customHeight="1">
      <c r="B34" s="28"/>
      <c r="C34" s="59" t="s">
        <v>1</v>
      </c>
      <c r="D34" s="2">
        <v>4</v>
      </c>
      <c r="E34" s="58">
        <f>D34/D35</f>
        <v>0.012195121951219513</v>
      </c>
      <c r="F34" s="25"/>
      <c r="G34" s="59" t="s">
        <v>1</v>
      </c>
      <c r="H34" s="2">
        <v>1453</v>
      </c>
      <c r="I34" s="58">
        <f>H34/H35</f>
        <v>0.9693128752501667</v>
      </c>
      <c r="J34" s="26"/>
    </row>
    <row r="35" spans="2:10" s="1" customFormat="1" ht="18" customHeight="1">
      <c r="B35" s="28"/>
      <c r="C35" s="59" t="s">
        <v>2</v>
      </c>
      <c r="D35" s="59">
        <f>SUM(D18:D34)</f>
        <v>328</v>
      </c>
      <c r="E35" s="58">
        <f>D35/D35</f>
        <v>1</v>
      </c>
      <c r="F35" s="25"/>
      <c r="G35" s="59" t="s">
        <v>2</v>
      </c>
      <c r="H35" s="59">
        <f>SUM(H18:H33)</f>
        <v>1499</v>
      </c>
      <c r="I35" s="58">
        <f>H35/H35</f>
        <v>1</v>
      </c>
      <c r="J35" s="26"/>
    </row>
    <row r="36" spans="2:10" s="1" customFormat="1" ht="10.5" customHeight="1" thickBot="1">
      <c r="B36" s="28"/>
      <c r="C36" s="50"/>
      <c r="D36" s="9"/>
      <c r="E36" s="9"/>
      <c r="F36" s="8"/>
      <c r="G36" s="50"/>
      <c r="H36" s="9"/>
      <c r="I36" s="25"/>
      <c r="J36" s="26"/>
    </row>
    <row r="37" spans="2:10" s="1" customFormat="1" ht="13.5">
      <c r="B37" s="28"/>
      <c r="C37" s="10" t="s">
        <v>9</v>
      </c>
      <c r="D37" s="55"/>
      <c r="E37" s="56"/>
      <c r="F37" s="25"/>
      <c r="G37" s="7" t="s">
        <v>15</v>
      </c>
      <c r="H37" s="55"/>
      <c r="I37" s="64"/>
      <c r="J37" s="26"/>
    </row>
    <row r="38" spans="2:10" s="1" customFormat="1" ht="13.5">
      <c r="B38" s="28"/>
      <c r="C38" s="59" t="s">
        <v>43</v>
      </c>
      <c r="D38" s="2">
        <v>7</v>
      </c>
      <c r="E38" s="58">
        <f>D38/D45</f>
        <v>0.021341463414634148</v>
      </c>
      <c r="F38" s="25"/>
      <c r="G38" s="2" t="s">
        <v>39</v>
      </c>
      <c r="H38" s="2">
        <v>0</v>
      </c>
      <c r="I38" s="58">
        <f>H38/H45</f>
        <v>0</v>
      </c>
      <c r="J38" s="26"/>
    </row>
    <row r="39" spans="2:10" s="1" customFormat="1" ht="13.5">
      <c r="B39" s="28"/>
      <c r="C39" s="59" t="s">
        <v>44</v>
      </c>
      <c r="D39" s="2">
        <v>168</v>
      </c>
      <c r="E39" s="58">
        <f>D39/D45</f>
        <v>0.5121951219512195</v>
      </c>
      <c r="F39" s="25"/>
      <c r="G39" s="2" t="s">
        <v>34</v>
      </c>
      <c r="H39" s="2">
        <v>0</v>
      </c>
      <c r="I39" s="58">
        <f>H39/H45</f>
        <v>0</v>
      </c>
      <c r="J39" s="26"/>
    </row>
    <row r="40" spans="2:10" s="1" customFormat="1" ht="13.5">
      <c r="B40" s="28"/>
      <c r="C40" s="59" t="s">
        <v>45</v>
      </c>
      <c r="D40" s="2">
        <v>6</v>
      </c>
      <c r="E40" s="58">
        <f>D40/D45</f>
        <v>0.018292682926829267</v>
      </c>
      <c r="F40" s="25"/>
      <c r="G40" s="2" t="s">
        <v>0</v>
      </c>
      <c r="H40" s="2">
        <v>0</v>
      </c>
      <c r="I40" s="58">
        <f>H40/H45</f>
        <v>0</v>
      </c>
      <c r="J40" s="26"/>
    </row>
    <row r="41" spans="2:10" s="1" customFormat="1" ht="13.5">
      <c r="B41" s="28"/>
      <c r="C41" s="59" t="s">
        <v>46</v>
      </c>
      <c r="D41" s="2">
        <v>107</v>
      </c>
      <c r="E41" s="58">
        <f>D41/D45</f>
        <v>0.32621951219512196</v>
      </c>
      <c r="F41" s="25"/>
      <c r="G41" s="2" t="s">
        <v>0</v>
      </c>
      <c r="H41" s="2">
        <v>0</v>
      </c>
      <c r="I41" s="58">
        <f>H41/H45</f>
        <v>0</v>
      </c>
      <c r="J41" s="26"/>
    </row>
    <row r="42" spans="2:10" s="1" customFormat="1" ht="13.5">
      <c r="B42" s="28"/>
      <c r="C42" s="59" t="s">
        <v>42</v>
      </c>
      <c r="D42" s="2">
        <v>16</v>
      </c>
      <c r="E42" s="58">
        <f>D42/D45</f>
        <v>0.04878048780487805</v>
      </c>
      <c r="F42" s="25"/>
      <c r="G42" s="2" t="s">
        <v>0</v>
      </c>
      <c r="H42" s="2">
        <v>0</v>
      </c>
      <c r="I42" s="58">
        <f>H42/H45</f>
        <v>0</v>
      </c>
      <c r="J42" s="26"/>
    </row>
    <row r="43" spans="2:10" s="1" customFormat="1" ht="13.5">
      <c r="B43" s="28"/>
      <c r="C43" s="2" t="s">
        <v>4</v>
      </c>
      <c r="D43" s="2">
        <v>1</v>
      </c>
      <c r="E43" s="58">
        <f>D43/D45</f>
        <v>0.003048780487804878</v>
      </c>
      <c r="F43" s="25"/>
      <c r="G43" s="2" t="s">
        <v>3</v>
      </c>
      <c r="H43" s="2">
        <v>11</v>
      </c>
      <c r="I43" s="58">
        <f>H43/H45</f>
        <v>0.03353658536585366</v>
      </c>
      <c r="J43" s="26"/>
    </row>
    <row r="44" spans="2:10" s="1" customFormat="1" ht="15" customHeight="1">
      <c r="B44" s="28"/>
      <c r="C44" s="59" t="s">
        <v>1</v>
      </c>
      <c r="D44" s="2">
        <v>23</v>
      </c>
      <c r="E44" s="58">
        <f>D44/D45</f>
        <v>0.0701219512195122</v>
      </c>
      <c r="F44" s="25"/>
      <c r="G44" s="59" t="s">
        <v>1</v>
      </c>
      <c r="H44" s="2">
        <v>317</v>
      </c>
      <c r="I44" s="58">
        <f>H44/H45</f>
        <v>0.9664634146341463</v>
      </c>
      <c r="J44" s="26"/>
    </row>
    <row r="45" spans="2:10" s="1" customFormat="1" ht="18" customHeight="1">
      <c r="B45" s="28"/>
      <c r="C45" s="59" t="s">
        <v>2</v>
      </c>
      <c r="D45" s="59">
        <f>SUM(D38:D44)</f>
        <v>328</v>
      </c>
      <c r="E45" s="58">
        <f>D45/D45</f>
        <v>1</v>
      </c>
      <c r="F45" s="25"/>
      <c r="G45" s="59" t="s">
        <v>2</v>
      </c>
      <c r="H45" s="59">
        <f>SUM(H38:H44)</f>
        <v>328</v>
      </c>
      <c r="I45" s="58">
        <f>H45/H45</f>
        <v>1</v>
      </c>
      <c r="J45" s="26"/>
    </row>
    <row r="46" spans="1:10" ht="9" customHeight="1" thickBot="1">
      <c r="A46" s="1"/>
      <c r="B46" s="28"/>
      <c r="C46" s="50"/>
      <c r="D46" s="9"/>
      <c r="E46" s="9"/>
      <c r="F46" s="25"/>
      <c r="G46" s="50"/>
      <c r="H46" s="25"/>
      <c r="I46" s="25"/>
      <c r="J46" s="26"/>
    </row>
    <row r="47" spans="1:10" ht="13.5">
      <c r="A47" s="1"/>
      <c r="B47" s="28"/>
      <c r="C47" s="7" t="s">
        <v>11</v>
      </c>
      <c r="D47" s="55"/>
      <c r="E47" s="56"/>
      <c r="F47" s="8"/>
      <c r="G47" s="10" t="s">
        <v>20</v>
      </c>
      <c r="H47" s="63"/>
      <c r="I47" s="64"/>
      <c r="J47" s="26"/>
    </row>
    <row r="48" spans="1:10" ht="13.5">
      <c r="A48" s="1"/>
      <c r="B48" s="28"/>
      <c r="C48" s="59" t="s">
        <v>23</v>
      </c>
      <c r="D48" s="2">
        <v>217</v>
      </c>
      <c r="E48" s="58">
        <f>D48/D55</f>
        <v>0.6615853658536586</v>
      </c>
      <c r="F48" s="8"/>
      <c r="G48" s="59" t="s">
        <v>39</v>
      </c>
      <c r="H48" s="182">
        <v>0</v>
      </c>
      <c r="I48" s="58">
        <f>H48/H55</f>
        <v>0</v>
      </c>
      <c r="J48" s="26"/>
    </row>
    <row r="49" spans="1:10" ht="13.5">
      <c r="A49" s="1"/>
      <c r="B49" s="28"/>
      <c r="C49" s="2" t="s">
        <v>39</v>
      </c>
      <c r="D49" s="2">
        <v>0</v>
      </c>
      <c r="E49" s="58">
        <f>D49/D55</f>
        <v>0</v>
      </c>
      <c r="F49" s="8"/>
      <c r="G49" s="181" t="s">
        <v>39</v>
      </c>
      <c r="H49" s="2">
        <v>0</v>
      </c>
      <c r="I49" s="58">
        <f>H49/H55</f>
        <v>0</v>
      </c>
      <c r="J49" s="26"/>
    </row>
    <row r="50" spans="1:10" ht="13.5">
      <c r="A50" s="1"/>
      <c r="B50" s="28"/>
      <c r="C50" s="181" t="s">
        <v>7</v>
      </c>
      <c r="D50" s="2">
        <v>0</v>
      </c>
      <c r="E50" s="58">
        <f>D50/D55</f>
        <v>0</v>
      </c>
      <c r="F50" s="8"/>
      <c r="G50" s="2" t="s">
        <v>39</v>
      </c>
      <c r="H50" s="2">
        <v>0</v>
      </c>
      <c r="I50" s="58">
        <f>H50/H55</f>
        <v>0</v>
      </c>
      <c r="J50" s="26"/>
    </row>
    <row r="51" spans="1:10" ht="13.5">
      <c r="A51" s="1"/>
      <c r="B51" s="28"/>
      <c r="C51" s="2" t="s">
        <v>5</v>
      </c>
      <c r="D51" s="2">
        <v>0</v>
      </c>
      <c r="E51" s="58">
        <f>D51/D55</f>
        <v>0</v>
      </c>
      <c r="F51" s="8"/>
      <c r="G51" s="2" t="s">
        <v>7</v>
      </c>
      <c r="H51" s="2">
        <v>0</v>
      </c>
      <c r="I51" s="58">
        <f>H51/H55</f>
        <v>0</v>
      </c>
      <c r="J51" s="26"/>
    </row>
    <row r="52" spans="1:10" ht="13.5">
      <c r="A52" s="1"/>
      <c r="B52" s="28"/>
      <c r="C52" s="2" t="s">
        <v>5</v>
      </c>
      <c r="D52" s="2">
        <v>0</v>
      </c>
      <c r="E52" s="58">
        <f>D52/D55</f>
        <v>0</v>
      </c>
      <c r="F52" s="8"/>
      <c r="G52" s="2" t="s">
        <v>7</v>
      </c>
      <c r="H52" s="2">
        <v>0</v>
      </c>
      <c r="I52" s="58">
        <f>H52/H55</f>
        <v>0</v>
      </c>
      <c r="J52" s="26"/>
    </row>
    <row r="53" spans="1:10" ht="13.5">
      <c r="A53" s="1"/>
      <c r="B53" s="28"/>
      <c r="C53" s="2" t="s">
        <v>38</v>
      </c>
      <c r="D53" s="2">
        <v>2</v>
      </c>
      <c r="E53" s="58">
        <f>D53/D55</f>
        <v>0.006097560975609756</v>
      </c>
      <c r="F53" s="8"/>
      <c r="G53" s="2" t="s">
        <v>127</v>
      </c>
      <c r="H53" s="2">
        <v>10</v>
      </c>
      <c r="I53" s="58">
        <f>H53/H55</f>
        <v>0.03048780487804878</v>
      </c>
      <c r="J53" s="26"/>
    </row>
    <row r="54" spans="1:10" ht="13.5">
      <c r="A54" s="1"/>
      <c r="B54" s="28"/>
      <c r="C54" s="59" t="s">
        <v>1</v>
      </c>
      <c r="D54" s="2">
        <v>109</v>
      </c>
      <c r="E54" s="58">
        <f>D54/D55</f>
        <v>0.3323170731707317</v>
      </c>
      <c r="F54" s="8"/>
      <c r="G54" s="59" t="s">
        <v>1</v>
      </c>
      <c r="H54" s="2">
        <v>318</v>
      </c>
      <c r="I54" s="58">
        <f>H54/H55</f>
        <v>0.9695121951219512</v>
      </c>
      <c r="J54" s="26"/>
    </row>
    <row r="55" spans="1:10" ht="13.5">
      <c r="A55" s="1"/>
      <c r="B55" s="28"/>
      <c r="C55" s="59" t="s">
        <v>2</v>
      </c>
      <c r="D55" s="59">
        <f>SUM(D48:D54)</f>
        <v>328</v>
      </c>
      <c r="E55" s="58">
        <f>D55/D55</f>
        <v>1</v>
      </c>
      <c r="F55" s="8"/>
      <c r="G55" s="59" t="s">
        <v>2</v>
      </c>
      <c r="H55" s="59">
        <f>SUM(H48:H54)</f>
        <v>328</v>
      </c>
      <c r="I55" s="58">
        <f>H55/H55</f>
        <v>1</v>
      </c>
      <c r="J55" s="26"/>
    </row>
    <row r="56" spans="1:10" ht="9" customHeight="1" thickBot="1">
      <c r="A56" s="1"/>
      <c r="B56" s="28"/>
      <c r="C56" s="54"/>
      <c r="D56" s="9"/>
      <c r="E56" s="9"/>
      <c r="F56" s="8"/>
      <c r="G56" s="54"/>
      <c r="H56" s="9"/>
      <c r="I56" s="9"/>
      <c r="J56" s="26"/>
    </row>
    <row r="57" spans="1:10" ht="13.5">
      <c r="A57" s="1"/>
      <c r="B57" s="28"/>
      <c r="C57" s="7" t="s">
        <v>10</v>
      </c>
      <c r="D57" s="55"/>
      <c r="E57" s="64"/>
      <c r="F57" s="25"/>
      <c r="G57" s="7" t="s">
        <v>16</v>
      </c>
      <c r="H57" s="55"/>
      <c r="I57" s="64"/>
      <c r="J57" s="26"/>
    </row>
    <row r="58" spans="1:10" ht="13.5">
      <c r="A58" s="1"/>
      <c r="B58" s="28"/>
      <c r="C58" s="59" t="s">
        <v>58</v>
      </c>
      <c r="D58" s="2">
        <v>242</v>
      </c>
      <c r="E58" s="58">
        <f>D58/D65</f>
        <v>0.7378048780487805</v>
      </c>
      <c r="F58" s="25"/>
      <c r="G58" s="59" t="s">
        <v>34</v>
      </c>
      <c r="H58" s="2">
        <v>0</v>
      </c>
      <c r="I58" s="58">
        <f>H58/H65</f>
        <v>0</v>
      </c>
      <c r="J58" s="26"/>
    </row>
    <row r="59" spans="1:10" ht="13.5">
      <c r="A59" s="1"/>
      <c r="B59" s="28"/>
      <c r="C59" s="2" t="s">
        <v>39</v>
      </c>
      <c r="D59" s="2">
        <v>0</v>
      </c>
      <c r="E59" s="58">
        <f>D59/D65</f>
        <v>0</v>
      </c>
      <c r="F59" s="25"/>
      <c r="G59" s="2" t="s">
        <v>39</v>
      </c>
      <c r="H59" s="2">
        <v>0</v>
      </c>
      <c r="I59" s="58">
        <f>H59/H65</f>
        <v>0</v>
      </c>
      <c r="J59" s="26"/>
    </row>
    <row r="60" spans="1:10" ht="13.5">
      <c r="A60" s="1"/>
      <c r="B60" s="28"/>
      <c r="C60" s="2" t="s">
        <v>39</v>
      </c>
      <c r="D60" s="2">
        <v>0</v>
      </c>
      <c r="E60" s="58">
        <f>D60/D65</f>
        <v>0</v>
      </c>
      <c r="F60" s="25"/>
      <c r="G60" s="2" t="s">
        <v>34</v>
      </c>
      <c r="H60" s="2">
        <v>0</v>
      </c>
      <c r="I60" s="58">
        <f>H60/H65</f>
        <v>0</v>
      </c>
      <c r="J60" s="26"/>
    </row>
    <row r="61" spans="1:10" ht="13.5">
      <c r="A61" s="1"/>
      <c r="B61" s="28"/>
      <c r="C61" s="2" t="s">
        <v>39</v>
      </c>
      <c r="D61" s="2">
        <v>0</v>
      </c>
      <c r="E61" s="58">
        <f>D61/D65</f>
        <v>0</v>
      </c>
      <c r="F61" s="25"/>
      <c r="G61" s="2" t="s">
        <v>39</v>
      </c>
      <c r="H61" s="2">
        <v>0</v>
      </c>
      <c r="I61" s="58">
        <f>H61/H65</f>
        <v>0</v>
      </c>
      <c r="J61" s="26"/>
    </row>
    <row r="62" spans="1:10" ht="13.5">
      <c r="A62" s="1"/>
      <c r="B62" s="28"/>
      <c r="C62" s="2" t="s">
        <v>40</v>
      </c>
      <c r="D62" s="2">
        <v>0</v>
      </c>
      <c r="E62" s="58">
        <f>D62/D65</f>
        <v>0</v>
      </c>
      <c r="F62" s="25"/>
      <c r="G62" s="2" t="s">
        <v>73</v>
      </c>
      <c r="H62" s="2">
        <v>0</v>
      </c>
      <c r="I62" s="58">
        <f>H62/H65</f>
        <v>0</v>
      </c>
      <c r="J62" s="26"/>
    </row>
    <row r="63" spans="1:10" ht="13.5">
      <c r="A63" s="1"/>
      <c r="B63" s="28"/>
      <c r="C63" s="2" t="s">
        <v>85</v>
      </c>
      <c r="D63" s="2">
        <v>0</v>
      </c>
      <c r="E63" s="58">
        <f>D63/D65</f>
        <v>0</v>
      </c>
      <c r="F63" s="25"/>
      <c r="G63" s="2" t="s">
        <v>85</v>
      </c>
      <c r="H63" s="2">
        <v>13</v>
      </c>
      <c r="I63" s="58">
        <f>H63/H65</f>
        <v>0.039634146341463415</v>
      </c>
      <c r="J63" s="26"/>
    </row>
    <row r="64" spans="1:10" ht="13.5">
      <c r="A64" s="1"/>
      <c r="B64" s="28"/>
      <c r="C64" s="59" t="s">
        <v>1</v>
      </c>
      <c r="D64" s="2">
        <v>86</v>
      </c>
      <c r="E64" s="58">
        <f>D64/D65</f>
        <v>0.2621951219512195</v>
      </c>
      <c r="F64" s="25"/>
      <c r="G64" s="59" t="s">
        <v>1</v>
      </c>
      <c r="H64" s="2">
        <v>315</v>
      </c>
      <c r="I64" s="58">
        <f>H64/H65</f>
        <v>0.9603658536585366</v>
      </c>
      <c r="J64" s="26"/>
    </row>
    <row r="65" spans="1:10" ht="13.5">
      <c r="A65" s="1"/>
      <c r="B65" s="28"/>
      <c r="C65" s="59" t="s">
        <v>2</v>
      </c>
      <c r="D65" s="59">
        <f>SUM(D58:D64)</f>
        <v>328</v>
      </c>
      <c r="E65" s="58">
        <f>D65/D65</f>
        <v>1</v>
      </c>
      <c r="F65" s="25"/>
      <c r="G65" s="59" t="s">
        <v>2</v>
      </c>
      <c r="H65" s="59">
        <f>SUM(H58:H64)</f>
        <v>328</v>
      </c>
      <c r="I65" s="58">
        <f>H65/H65</f>
        <v>1</v>
      </c>
      <c r="J65" s="26"/>
    </row>
    <row r="66" spans="1:10" ht="8.25" customHeight="1" thickBot="1">
      <c r="A66" s="1"/>
      <c r="B66" s="28"/>
      <c r="C66" s="54"/>
      <c r="D66" s="9"/>
      <c r="E66" s="9"/>
      <c r="F66" s="8"/>
      <c r="G66" s="54"/>
      <c r="H66" s="9"/>
      <c r="I66" s="25"/>
      <c r="J66" s="26"/>
    </row>
    <row r="67" spans="1:10" ht="13.5">
      <c r="A67" s="1"/>
      <c r="B67" s="28"/>
      <c r="C67" s="70" t="s">
        <v>177</v>
      </c>
      <c r="D67" s="55"/>
      <c r="E67" s="56"/>
      <c r="F67" s="25"/>
      <c r="G67" s="7" t="s">
        <v>17</v>
      </c>
      <c r="H67" s="55"/>
      <c r="I67" s="64"/>
      <c r="J67" s="26"/>
    </row>
    <row r="68" spans="1:10" ht="13.5">
      <c r="A68" s="1"/>
      <c r="B68" s="28"/>
      <c r="C68" s="59" t="s">
        <v>68</v>
      </c>
      <c r="D68" s="2">
        <v>134</v>
      </c>
      <c r="E68" s="58">
        <f>D68/D73</f>
        <v>0.40853658536585363</v>
      </c>
      <c r="F68" s="25"/>
      <c r="G68" s="59" t="s">
        <v>61</v>
      </c>
      <c r="H68" s="2">
        <v>230</v>
      </c>
      <c r="I68" s="58">
        <f>H68/H73</f>
        <v>0.7012195121951219</v>
      </c>
      <c r="J68" s="26"/>
    </row>
    <row r="69" spans="1:10" ht="13.5">
      <c r="A69" s="1"/>
      <c r="B69" s="28"/>
      <c r="C69" s="2" t="s">
        <v>178</v>
      </c>
      <c r="D69" s="2">
        <v>151</v>
      </c>
      <c r="E69" s="58">
        <f>D69/D73</f>
        <v>0.4603658536585366</v>
      </c>
      <c r="F69" s="25"/>
      <c r="G69" s="2" t="s">
        <v>73</v>
      </c>
      <c r="H69" s="2">
        <v>0</v>
      </c>
      <c r="I69" s="58">
        <f>H69/H73</f>
        <v>0</v>
      </c>
      <c r="J69" s="26"/>
    </row>
    <row r="70" spans="1:10" ht="13.5">
      <c r="A70" s="1"/>
      <c r="B70" s="28"/>
      <c r="C70" s="2" t="s">
        <v>39</v>
      </c>
      <c r="D70" s="2">
        <v>0</v>
      </c>
      <c r="E70" s="58">
        <f>D70/D73</f>
        <v>0</v>
      </c>
      <c r="F70" s="25"/>
      <c r="G70" s="2" t="s">
        <v>73</v>
      </c>
      <c r="H70" s="2">
        <v>0</v>
      </c>
      <c r="I70" s="58">
        <f>H70/H73</f>
        <v>0</v>
      </c>
      <c r="J70" s="26"/>
    </row>
    <row r="71" spans="1:10" ht="13.5">
      <c r="A71" s="1"/>
      <c r="B71" s="28"/>
      <c r="C71" s="2" t="s">
        <v>90</v>
      </c>
      <c r="D71" s="2">
        <v>1</v>
      </c>
      <c r="E71" s="58">
        <f>D71/D73</f>
        <v>0.003048780487804878</v>
      </c>
      <c r="F71" s="25"/>
      <c r="G71" s="2" t="s">
        <v>85</v>
      </c>
      <c r="H71" s="2">
        <v>1</v>
      </c>
      <c r="I71" s="58">
        <f>H71/H73</f>
        <v>0.003048780487804878</v>
      </c>
      <c r="J71" s="26"/>
    </row>
    <row r="72" spans="1:10" ht="13.5">
      <c r="A72" s="1"/>
      <c r="B72" s="28"/>
      <c r="C72" s="59" t="s">
        <v>1</v>
      </c>
      <c r="D72" s="2">
        <v>42</v>
      </c>
      <c r="E72" s="58">
        <f>D72/D73</f>
        <v>0.12804878048780488</v>
      </c>
      <c r="F72" s="25"/>
      <c r="G72" s="59" t="s">
        <v>1</v>
      </c>
      <c r="H72" s="2">
        <v>97</v>
      </c>
      <c r="I72" s="58">
        <f>H72/H73</f>
        <v>0.29573170731707316</v>
      </c>
      <c r="J72" s="26"/>
    </row>
    <row r="73" spans="1:10" ht="13.5">
      <c r="A73" s="1"/>
      <c r="B73" s="28"/>
      <c r="C73" s="59" t="s">
        <v>2</v>
      </c>
      <c r="D73" s="59">
        <f>SUM(D68:D72)</f>
        <v>328</v>
      </c>
      <c r="E73" s="58">
        <f>D73/D73</f>
        <v>1</v>
      </c>
      <c r="F73" s="25"/>
      <c r="G73" s="59" t="s">
        <v>2</v>
      </c>
      <c r="H73" s="59">
        <f>SUM(H68:H72)</f>
        <v>328</v>
      </c>
      <c r="I73" s="58">
        <f>H73/H73</f>
        <v>1</v>
      </c>
      <c r="J73" s="26"/>
    </row>
    <row r="74" spans="1:10" ht="9" customHeight="1" thickBot="1">
      <c r="A74" s="1"/>
      <c r="B74" s="28"/>
      <c r="C74" s="54"/>
      <c r="D74" s="9"/>
      <c r="E74" s="9"/>
      <c r="F74" s="25"/>
      <c r="G74" s="54"/>
      <c r="H74" s="9"/>
      <c r="I74" s="25"/>
      <c r="J74" s="26"/>
    </row>
    <row r="75" spans="1:10" ht="13.5">
      <c r="A75" s="1"/>
      <c r="B75" s="28"/>
      <c r="C75" s="71" t="s">
        <v>172</v>
      </c>
      <c r="D75" s="55"/>
      <c r="E75" s="56"/>
      <c r="F75" s="25"/>
      <c r="G75" s="7" t="s">
        <v>62</v>
      </c>
      <c r="H75" s="55"/>
      <c r="I75" s="64"/>
      <c r="J75" s="26"/>
    </row>
    <row r="76" spans="1:10" ht="13.5">
      <c r="A76" s="1"/>
      <c r="B76" s="28"/>
      <c r="C76" s="59" t="s">
        <v>173</v>
      </c>
      <c r="D76" s="2">
        <v>204</v>
      </c>
      <c r="E76" s="58">
        <f>D76/D83</f>
        <v>0.6219512195121951</v>
      </c>
      <c r="F76" s="25"/>
      <c r="G76" s="2" t="s">
        <v>34</v>
      </c>
      <c r="H76" s="2">
        <v>0</v>
      </c>
      <c r="I76" s="58">
        <f>H76/H81</f>
        <v>0</v>
      </c>
      <c r="J76" s="26"/>
    </row>
    <row r="77" spans="1:10" ht="13.5">
      <c r="A77" s="1"/>
      <c r="B77" s="28"/>
      <c r="C77" s="181" t="s">
        <v>34</v>
      </c>
      <c r="D77" s="2">
        <v>0</v>
      </c>
      <c r="E77" s="58">
        <f>D77/D83</f>
        <v>0</v>
      </c>
      <c r="F77" s="25"/>
      <c r="G77" s="2" t="s">
        <v>34</v>
      </c>
      <c r="H77" s="2">
        <v>0</v>
      </c>
      <c r="I77" s="58">
        <f>H77/H81</f>
        <v>0</v>
      </c>
      <c r="J77" s="26"/>
    </row>
    <row r="78" spans="1:10" ht="13.5">
      <c r="A78" s="1"/>
      <c r="B78" s="28"/>
      <c r="C78" s="2" t="s">
        <v>34</v>
      </c>
      <c r="D78" s="2">
        <v>0</v>
      </c>
      <c r="E78" s="58">
        <f>D78/D83</f>
        <v>0</v>
      </c>
      <c r="F78" s="25"/>
      <c r="G78" s="2" t="s">
        <v>73</v>
      </c>
      <c r="H78" s="2">
        <v>0</v>
      </c>
      <c r="I78" s="58">
        <f>H78/H81</f>
        <v>0</v>
      </c>
      <c r="J78" s="26"/>
    </row>
    <row r="79" spans="1:10" ht="13.5">
      <c r="A79" s="1"/>
      <c r="B79" s="28"/>
      <c r="C79" s="181" t="s">
        <v>34</v>
      </c>
      <c r="D79" s="2">
        <v>0</v>
      </c>
      <c r="E79" s="58">
        <f>D79/D83</f>
        <v>0</v>
      </c>
      <c r="F79" s="25"/>
      <c r="G79" s="2" t="s">
        <v>85</v>
      </c>
      <c r="H79" s="2">
        <v>15</v>
      </c>
      <c r="I79" s="58">
        <f>H79/H81</f>
        <v>0.01524390243902439</v>
      </c>
      <c r="J79" s="26"/>
    </row>
    <row r="80" spans="1:10" ht="13.5">
      <c r="A80" s="1"/>
      <c r="B80" s="28"/>
      <c r="C80" s="2" t="s">
        <v>34</v>
      </c>
      <c r="D80" s="2">
        <v>0</v>
      </c>
      <c r="E80" s="58">
        <f>D80/D83</f>
        <v>0</v>
      </c>
      <c r="F80" s="25"/>
      <c r="G80" s="59" t="s">
        <v>1</v>
      </c>
      <c r="H80" s="2">
        <v>969</v>
      </c>
      <c r="I80" s="58">
        <f>H80/H81</f>
        <v>0.9847560975609756</v>
      </c>
      <c r="J80" s="26"/>
    </row>
    <row r="81" spans="1:10" ht="14.25" thickBot="1">
      <c r="A81" s="1"/>
      <c r="B81" s="28"/>
      <c r="C81" s="2" t="s">
        <v>79</v>
      </c>
      <c r="D81" s="2">
        <v>3</v>
      </c>
      <c r="E81" s="58">
        <f>D81/D83</f>
        <v>0.009146341463414634</v>
      </c>
      <c r="F81" s="25"/>
      <c r="G81" s="73" t="s">
        <v>2</v>
      </c>
      <c r="H81" s="73">
        <f>SUM(H76:H80)</f>
        <v>984</v>
      </c>
      <c r="I81" s="74">
        <f>H81/H81</f>
        <v>1</v>
      </c>
      <c r="J81" s="26"/>
    </row>
    <row r="82" spans="1:10" ht="15.75">
      <c r="A82" s="1"/>
      <c r="B82" s="28"/>
      <c r="C82" s="59" t="s">
        <v>1</v>
      </c>
      <c r="D82" s="2">
        <v>121</v>
      </c>
      <c r="E82" s="58">
        <f>D82/D83</f>
        <v>0.36890243902439024</v>
      </c>
      <c r="F82" s="25"/>
      <c r="G82" s="172" t="s">
        <v>99</v>
      </c>
      <c r="H82" s="173"/>
      <c r="I82" s="174"/>
      <c r="J82" s="26"/>
    </row>
    <row r="83" spans="1:10" ht="14.25" thickBot="1">
      <c r="A83" s="1"/>
      <c r="B83" s="28"/>
      <c r="C83" s="59" t="s">
        <v>2</v>
      </c>
      <c r="D83" s="59">
        <f>SUM(D76:D82)</f>
        <v>328</v>
      </c>
      <c r="E83" s="58">
        <f>D83/D83</f>
        <v>1</v>
      </c>
      <c r="F83" s="25"/>
      <c r="G83" s="175" t="s">
        <v>75</v>
      </c>
      <c r="H83" s="176"/>
      <c r="I83" s="177"/>
      <c r="J83" s="26"/>
    </row>
    <row r="84" spans="1:10" ht="5.25" customHeight="1" thickBot="1">
      <c r="A84" s="1"/>
      <c r="B84" s="178"/>
      <c r="C84" s="179"/>
      <c r="D84" s="179"/>
      <c r="E84" s="179"/>
      <c r="F84" s="179"/>
      <c r="G84" s="179"/>
      <c r="H84" s="179"/>
      <c r="I84" s="179"/>
      <c r="J84" s="180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9" spans="3:9" ht="13.5">
      <c r="C89" s="4"/>
      <c r="D89" s="4"/>
      <c r="E89" s="4"/>
      <c r="F89" s="4"/>
      <c r="G89" s="4"/>
      <c r="H89" s="4"/>
      <c r="I89" s="4"/>
    </row>
    <row r="105" spans="3:9" ht="13.5">
      <c r="C105" s="4"/>
      <c r="D105" s="4"/>
      <c r="E105" s="4"/>
      <c r="F105" s="4"/>
      <c r="G105" s="4"/>
      <c r="H105" s="4"/>
      <c r="I105" s="4"/>
    </row>
  </sheetData>
  <sheetProtection sheet="1"/>
  <conditionalFormatting sqref="D6:D13">
    <cfRule type="top10" priority="30" dxfId="7" stopIfTrue="1" rank="1"/>
  </conditionalFormatting>
  <conditionalFormatting sqref="H6:H13">
    <cfRule type="top10" priority="29" dxfId="7" stopIfTrue="1" rank="1"/>
  </conditionalFormatting>
  <conditionalFormatting sqref="D17:D33">
    <cfRule type="top10" priority="28" dxfId="7" stopIfTrue="1" rank="1"/>
  </conditionalFormatting>
  <conditionalFormatting sqref="H17:H33">
    <cfRule type="top10" priority="27" dxfId="7" stopIfTrue="1" rank="1"/>
  </conditionalFormatting>
  <conditionalFormatting sqref="D37:D43">
    <cfRule type="top10" priority="26" dxfId="7" stopIfTrue="1" rank="1"/>
  </conditionalFormatting>
  <conditionalFormatting sqref="H37:H43">
    <cfRule type="top10" priority="25" dxfId="7" stopIfTrue="1" rank="1"/>
  </conditionalFormatting>
  <conditionalFormatting sqref="D47:D53">
    <cfRule type="top10" priority="24" dxfId="7" stopIfTrue="1" rank="1"/>
  </conditionalFormatting>
  <conditionalFormatting sqref="H47:H53">
    <cfRule type="top10" priority="23" dxfId="7" stopIfTrue="1" rank="1"/>
  </conditionalFormatting>
  <conditionalFormatting sqref="D57:D63">
    <cfRule type="top10" priority="22" dxfId="7" stopIfTrue="1" rank="1"/>
  </conditionalFormatting>
  <conditionalFormatting sqref="H57:H63">
    <cfRule type="top10" priority="21" dxfId="7" stopIfTrue="1" rank="1"/>
  </conditionalFormatting>
  <conditionalFormatting sqref="D67:D71">
    <cfRule type="top10" priority="20" dxfId="7" stopIfTrue="1" rank="1"/>
  </conditionalFormatting>
  <conditionalFormatting sqref="H67:H71">
    <cfRule type="top10" priority="19" dxfId="7" stopIfTrue="1" rank="1"/>
  </conditionalFormatting>
  <conditionalFormatting sqref="D75:D81">
    <cfRule type="top10" priority="18" dxfId="7" stopIfTrue="1" rank="1"/>
  </conditionalFormatting>
  <conditionalFormatting sqref="H75:H79">
    <cfRule type="top10" priority="17" dxfId="7" stopIfTrue="1" rank="1"/>
  </conditionalFormatting>
  <conditionalFormatting sqref="H17:H32">
    <cfRule type="top10" priority="16" dxfId="57" stopIfTrue="1" rank="9"/>
  </conditionalFormatting>
  <conditionalFormatting sqref="D7:D13">
    <cfRule type="top10" priority="15" dxfId="0" stopIfTrue="1" rank="1"/>
  </conditionalFormatting>
  <conditionalFormatting sqref="D18:D33">
    <cfRule type="top10" priority="14" dxfId="0" stopIfTrue="1" rank="1"/>
  </conditionalFormatting>
  <conditionalFormatting sqref="D38:D43">
    <cfRule type="top10" priority="13" dxfId="0" stopIfTrue="1" rank="1"/>
  </conditionalFormatting>
  <conditionalFormatting sqref="H38:H43">
    <cfRule type="top10" priority="12" dxfId="0" stopIfTrue="1" rank="1"/>
  </conditionalFormatting>
  <conditionalFormatting sqref="H7:H13">
    <cfRule type="top10" priority="11" dxfId="0" stopIfTrue="1" rank="1"/>
  </conditionalFormatting>
  <conditionalFormatting sqref="H18:H33">
    <cfRule type="top10" priority="10" dxfId="0" stopIfTrue="1" rank="9"/>
  </conditionalFormatting>
  <conditionalFormatting sqref="D48:D53">
    <cfRule type="top10" priority="9" dxfId="0" stopIfTrue="1" rank="1"/>
  </conditionalFormatting>
  <conditionalFormatting sqref="H48:H53">
    <cfRule type="top10" priority="8" dxfId="0" stopIfTrue="1" rank="1"/>
  </conditionalFormatting>
  <conditionalFormatting sqref="D58:D63">
    <cfRule type="top10" priority="7" dxfId="0" stopIfTrue="1" rank="1"/>
  </conditionalFormatting>
  <conditionalFormatting sqref="H58:H63">
    <cfRule type="top10" priority="6" dxfId="0" stopIfTrue="1" rank="1"/>
  </conditionalFormatting>
  <conditionalFormatting sqref="D68:D71">
    <cfRule type="top10" priority="5" dxfId="0" stopIfTrue="1" rank="1"/>
  </conditionalFormatting>
  <conditionalFormatting sqref="H68:H71">
    <cfRule type="top10" priority="4" dxfId="0" stopIfTrue="1" rank="1"/>
  </conditionalFormatting>
  <conditionalFormatting sqref="D76:D81">
    <cfRule type="top10" priority="3" dxfId="0" stopIfTrue="1" rank="1"/>
  </conditionalFormatting>
  <conditionalFormatting sqref="H76:H79">
    <cfRule type="top10" priority="1" dxfId="0" stopIfTrue="1" rank="3"/>
    <cfRule type="top10" priority="2" dxfId="0" stopIfTrue="1" rank="1"/>
  </conditionalFormatting>
  <printOptions/>
  <pageMargins left="0.7" right="0.7" top="0.5" bottom="0.5" header="0.3" footer="0.3"/>
  <pageSetup horizontalDpi="600" verticalDpi="600" orientation="portrait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rochester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kelly.walters</dc:creator>
  <cp:keywords/>
  <dc:description/>
  <cp:lastModifiedBy>kelly.walters</cp:lastModifiedBy>
  <cp:lastPrinted>2016-09-14T01:09:54Z</cp:lastPrinted>
  <dcterms:created xsi:type="dcterms:W3CDTF">2013-10-19T23:06:47Z</dcterms:created>
  <dcterms:modified xsi:type="dcterms:W3CDTF">2016-09-14T07:25:03Z</dcterms:modified>
  <cp:category/>
  <cp:version/>
  <cp:contentType/>
  <cp:contentStatus/>
</cp:coreProperties>
</file>